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arol.lendel\Desktop\Projekty\Dolná Streda\Dodatky\dodatok 5\"/>
    </mc:Choice>
  </mc:AlternateContent>
  <bookViews>
    <workbookView xWindow="0" yWindow="0" windowWidth="28800" windowHeight="12435"/>
  </bookViews>
  <sheets>
    <sheet name="Podrobný rozpočet projektu" sheetId="5" r:id="rId1"/>
    <sheet name="Prieskum trhu" sheetId="6" r:id="rId2"/>
    <sheet name="Value for Money" sheetId="4" r:id="rId3"/>
  </sheets>
  <externalReferences>
    <externalReference r:id="rId4"/>
  </externalReferences>
  <definedNames>
    <definedName name="_ftn1" localSheetId="2">'Value for Money'!#REF!</definedName>
    <definedName name="_ftn2" localSheetId="2">'Value for Money'!$G$29</definedName>
    <definedName name="ghghjgh">#REF!</definedName>
    <definedName name="hjkz">#REF!</definedName>
    <definedName name="_xlnm.Print_Area" localSheetId="0">'Podrobný rozpočet projektu'!$A$1:$G$33</definedName>
    <definedName name="_xlnm.Print_Area" localSheetId="1">'Prieskum trhu'!$A$1:$I$129</definedName>
    <definedName name="_xlnm.Print_Area" localSheetId="2">'Value for Money'!$A$1:$F$40</definedName>
  </definedNames>
  <calcPr calcId="152511"/>
</workbook>
</file>

<file path=xl/calcChain.xml><?xml version="1.0" encoding="utf-8"?>
<calcChain xmlns="http://schemas.openxmlformats.org/spreadsheetml/2006/main">
  <c r="G114" i="6" l="1"/>
  <c r="F114" i="6"/>
  <c r="G86" i="6" l="1"/>
  <c r="F86" i="6"/>
  <c r="G57" i="6" l="1"/>
  <c r="F57" i="6"/>
  <c r="G18" i="5" l="1"/>
  <c r="F19" i="5"/>
  <c r="G19" i="5" s="1"/>
  <c r="F20" i="5"/>
  <c r="G20" i="5" s="1"/>
  <c r="F22" i="5"/>
  <c r="G22" i="5" s="1"/>
  <c r="G148" i="6"/>
  <c r="F148" i="6"/>
  <c r="C135" i="6"/>
  <c r="C134" i="6"/>
  <c r="G29" i="6"/>
  <c r="F29" i="6"/>
  <c r="F15" i="5" l="1"/>
  <c r="G15" i="5" l="1"/>
  <c r="G23" i="5" s="1"/>
  <c r="F23" i="5"/>
  <c r="F26" i="5"/>
  <c r="F29" i="5" l="1"/>
  <c r="F30" i="5" s="1"/>
  <c r="G30" i="5" l="1"/>
  <c r="C29" i="4"/>
  <c r="C31" i="4" s="1"/>
</calcChain>
</file>

<file path=xl/sharedStrings.xml><?xml version="1.0" encoding="utf-8"?>
<sst xmlns="http://schemas.openxmlformats.org/spreadsheetml/2006/main" count="255" uniqueCount="112">
  <si>
    <t>Názov projektu:</t>
  </si>
  <si>
    <t>Názov výdavku</t>
  </si>
  <si>
    <t>Merná jednotka</t>
  </si>
  <si>
    <t>Počet jednotiek</t>
  </si>
  <si>
    <t xml:space="preserve">Skupina výdavkov  </t>
  </si>
  <si>
    <t>Podporné aktivity projektu</t>
  </si>
  <si>
    <t>Cena</t>
  </si>
  <si>
    <t>bez DPH</t>
  </si>
  <si>
    <t>s DPH</t>
  </si>
  <si>
    <t>1.</t>
  </si>
  <si>
    <t>2.</t>
  </si>
  <si>
    <t>3.</t>
  </si>
  <si>
    <t>Vyhodnotenie ponúk</t>
  </si>
  <si>
    <t>Dodávateľ (obchodné meno a sídlo)</t>
  </si>
  <si>
    <t>021 Stavby</t>
  </si>
  <si>
    <t>930 Rezerva na nepredvídané výdavky</t>
  </si>
  <si>
    <t>518 Ostatné služby</t>
  </si>
  <si>
    <t>Miera príspevku projektu k špecifickému cieľu</t>
  </si>
  <si>
    <t>nízka</t>
  </si>
  <si>
    <t>stredná</t>
  </si>
  <si>
    <t>vysoká</t>
  </si>
  <si>
    <t>Merateľný ukazovateľ</t>
  </si>
  <si>
    <t>Vypočítaná hodnota Value for Money</t>
  </si>
  <si>
    <t>Dočasný pútač</t>
  </si>
  <si>
    <t>Stála tabuľa</t>
  </si>
  <si>
    <t>Cena celkom bez DPH [EUR]</t>
  </si>
  <si>
    <t>Predmet projektu</t>
  </si>
  <si>
    <t>Príspevok projektu k špecifickému cieľu OP KŽP - princíp Value for Money</t>
  </si>
  <si>
    <t>Cieľová hodnota merateľného ukazovateľa projektu</t>
  </si>
  <si>
    <t>SPOLU výdavky</t>
  </si>
  <si>
    <t>hodina</t>
  </si>
  <si>
    <t>Jednotková cena bez DPH [EUR]</t>
  </si>
  <si>
    <t xml:space="preserve">Spôsob vykonania </t>
  </si>
  <si>
    <t>Záznam z vyhodnotenia prieskumu trhu č. 1</t>
  </si>
  <si>
    <t>Záznam z vyhodnotenia prieskumu trhu č. n</t>
  </si>
  <si>
    <t>Celkové oprávnené výdavky na hlavné aktivity bez DPH</t>
  </si>
  <si>
    <t>ks</t>
  </si>
  <si>
    <t>Projektový manažér - externé riadenie</t>
  </si>
  <si>
    <t>Pečiatka a podpis štatutárneho orgánu žiadateľa</t>
  </si>
  <si>
    <t>022 Samostatné hnuteľné veci a súbory hnuteľných vecí</t>
  </si>
  <si>
    <t>Cena celkom 
s DPH [EUR]</t>
  </si>
  <si>
    <r>
      <rPr>
        <b/>
        <sz val="11"/>
        <color theme="1"/>
        <rFont val="Arial"/>
        <family val="2"/>
        <charset val="238"/>
      </rPr>
      <t>Upozornenia</t>
    </r>
    <r>
      <rPr>
        <sz val="11"/>
        <color theme="1"/>
        <rFont val="Arial"/>
        <family val="2"/>
        <charset val="238"/>
      </rPr>
      <t xml:space="preserve">: 
</t>
    </r>
    <r>
      <rPr>
        <i/>
        <sz val="11"/>
        <color theme="1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</t>
    </r>
  </si>
  <si>
    <t xml:space="preserve"> - V prípade, ak žiadateľ vykonal viacej prieskumov trhu (t.j. výšku viacerých výdavkov stanovil prieskumom trhu), vyplní a predloží záznam z vyhodnotenia prieskumu trhu samostatne pre každý vykonaný prieskum trhu. Za týmto účelom žiadateľ v tomto hárku nakopíruje pod seba, očísluje (od 1 po n) a vyplní potrebný počet formulárov záznamu z vyhodnotenia prieskumu trhu. Všetky vyplnené záznamy z vyhodnotenia prieskumu trhu je žiadateľ povinný predložiť písomne aj editovateľnou elektronickou formou (nie sken) prostredníctvom ITMS2014+.</t>
  </si>
  <si>
    <t xml:space="preserve">Výpočet hodnoty Value for Money </t>
  </si>
  <si>
    <t>Podrobný rozpočet projektu</t>
  </si>
  <si>
    <t>Stavebné práce</t>
  </si>
  <si>
    <t>Stavebný dozor</t>
  </si>
  <si>
    <t>Rezerva na nepredvídané výdavky súvisiace so stavebnými prácami</t>
  </si>
  <si>
    <t>Prípravná a projektová dokumentácia</t>
  </si>
  <si>
    <t>023 Dopravné prostriedky</t>
  </si>
  <si>
    <t xml:space="preserve">Triedený zber zložiek komunálnych odpadov </t>
  </si>
  <si>
    <t>Zvýšená kapacita pre zhodnocovanie odpadov</t>
  </si>
  <si>
    <t>Limitné hodnoty
(EUR/t/rok)</t>
  </si>
  <si>
    <t>Zvýšená kapacita pre triedenie komunálnych odpadov</t>
  </si>
  <si>
    <r>
      <t xml:space="preserve">RO pre OP KŽP posudzuje v procese odborného hodnotenia ŽoNFP (hodnotiace kritérium 1.2) príspevok projektu k špecifickému cieľu 1.1.1 OP KŽP na základe princípu Value for Money. Uvedené znamená, že RO pre OP KŽP posudzuje kvantifikovanú mieru príspevku projektu k špecifickému cieľu 1.1.1 OP KŽP vyjadrenú na základe princípu Value for Money ako pomer celkových oprávnených výdavkov na hlavné aktivity projektu v sume vyjadrenej bez DPH a deklarovanej cieľovej hodnoty príslušného ukazovateľa projektu vzťahujúceho sa na špecifický cieľ 1.1.1 OP KŽP.
</t>
    </r>
    <r>
      <rPr>
        <sz val="11"/>
        <color rgb="FFFF0000"/>
        <rFont val="Arial"/>
        <family val="2"/>
        <charset val="238"/>
      </rPr>
      <t xml:space="preserve">
 </t>
    </r>
    <r>
      <rPr>
        <sz val="11"/>
        <color theme="1"/>
        <rFont val="Arial"/>
        <family val="2"/>
        <charset val="238"/>
      </rPr>
      <t xml:space="preserve">
</t>
    </r>
  </si>
  <si>
    <t>Stručný popis výdavku</t>
  </si>
  <si>
    <t>Prehľad ponúkaných cien</t>
  </si>
  <si>
    <t>Ponuka číslo</t>
  </si>
  <si>
    <t>Dátum vykonania prieskumu</t>
  </si>
  <si>
    <t>Priemerná výška</t>
  </si>
  <si>
    <t>Výška výdavku stanovená na základe prieskumu trhu</t>
  </si>
  <si>
    <t xml:space="preserve"> - Žiadateľ uvádza výšku výdavku, ktorá zodpovedá priemeru cien stanoveného na základe predložených ponúk, pričom sa zohľadňuje oprávnenosť financovania výdavku predstavujúceho DPH v rámci projektu. To znamená, že ak žiadateľ nemá nárok na odpočet DPH, uvádza výšku výdavku stanovenú na základe priemeru cien s DPH. Ak žiadateľ má nárok na odpočet DPH, uvádza ako výsledok prieskumu trhu výšku výdavku stanovenú na základe výpočtu priemeru z cien bez DPH. Ak dodávateľ nie je platca DPH uvádza sa v poli "cena bez DPH" a v poli "cena s DPH" rovnaká suma.</t>
  </si>
  <si>
    <t xml:space="preserve"> -  Žiadateľ nepredkladá k záznamu z vyhodnotenia prieskumu trhu ako súčasť ŽoNFP podpornú dokumentáciu, ktorej závery sú zohľadnené v tejto časti prílohy. Žiadateľ je povinný uchovávať dokumentáciu k vykonanému prieskumu trhu u seba a v prípade požiadavky RO pre OP KŽP je povinný kedykoľvek v priebehu schvaľovacieho procesu alebo implementácie projektu predložiť kompletnú dokumentáciu k prieskumu trhu. V prípade, ak sa preukáže, že žiadateľ uviedol v rozpočte projektu sumu, ktorá nie je podložená dokumentáciou zo skutočne vykonaného prieskumu trhu, RO pre OP KŽP je v závislosti od identifikovaných nedostatkov oprávnený znížiť výšku zodpovedajúcich výdavkov, uznať výdavok v plnej výške ako neoprávnený alebo vyvodiť iné právne následky v konaní o žiadosti o NFP, resp. v súlade s podmienkami upravenými v zmluve o poskytnutí NFP. Z dôvodu overiteľnosti vykonaného prieskumu trhu musí byť spôsob jeho vykonania v podobe, ktorá umožňuje uchovanie dôkazov o jeho vykonaní, t.j. telefonický prieskum, resp. ústne overenie cien na mieste u dodávateľa nie je akceptovateľný spôsob vykonania prieskumu trhu.</t>
  </si>
  <si>
    <t>V ...................................................... dňa .....................</t>
  </si>
  <si>
    <r>
      <rPr>
        <sz val="14"/>
        <rFont val="Arial"/>
        <family val="2"/>
        <charset val="238"/>
      </rPr>
      <t>Hlavná aktivita projektu -</t>
    </r>
    <r>
      <rPr>
        <b/>
        <sz val="14"/>
        <rFont val="Arial"/>
        <family val="2"/>
        <charset val="238"/>
      </rPr>
      <t xml:space="preserve"> Triedený zber komunálnych odpadov </t>
    </r>
  </si>
  <si>
    <t>Poznámka</t>
  </si>
  <si>
    <t>Príloha ŽoNFP č. 10 -  Podporná dokumentácia k oprávnenosti výdavkov</t>
  </si>
  <si>
    <t>Príloha ŽoNFP č. 10 - Podporná dokumentácia k oprávnenosti výdavkov</t>
  </si>
  <si>
    <t>Počet bodov 
v odbornom hodnotení za kritérium 1.2</t>
  </si>
  <si>
    <t>1 000 - 3 000</t>
  </si>
  <si>
    <t>viac ako 3 000</t>
  </si>
  <si>
    <t>menej ako 1 000</t>
  </si>
  <si>
    <t>Mechanicko - biologická úprava zmesových komunálnych odpadov</t>
  </si>
  <si>
    <r>
      <t xml:space="preserve">S P O L U </t>
    </r>
    <r>
      <rPr>
        <i/>
        <sz val="14"/>
        <rFont val="Arial"/>
        <family val="2"/>
        <charset val="238"/>
      </rPr>
      <t>(celkové oprávnené výdavky projektu)</t>
    </r>
  </si>
  <si>
    <t>viac ako 300</t>
  </si>
  <si>
    <t>150 - 300</t>
  </si>
  <si>
    <t>menej ako 150</t>
  </si>
  <si>
    <r>
      <t xml:space="preserve">Výpočet hodnoty Value for Money 
</t>
    </r>
    <r>
      <rPr>
        <sz val="11"/>
        <color theme="1"/>
        <rFont val="Arial"/>
        <family val="2"/>
        <charset val="238"/>
      </rPr>
      <t xml:space="preserve">Hodnota "Value for Money" sa stanovuje samostatne </t>
    </r>
    <r>
      <rPr>
        <b/>
        <sz val="11"/>
        <color theme="1"/>
        <rFont val="Arial"/>
        <family val="2"/>
        <charset val="238"/>
      </rPr>
      <t xml:space="preserve">pre každú preddefinovanú hlavnú aktivitu, ktorej realizácia je predmetom projektu </t>
    </r>
    <r>
      <rPr>
        <sz val="11"/>
        <color theme="1"/>
        <rFont val="Arial"/>
        <family val="2"/>
        <charset val="238"/>
      </rPr>
      <t xml:space="preserve">(s výnimkou hlavnej aktivity projektu - </t>
    </r>
    <r>
      <rPr>
        <i/>
        <sz val="11"/>
        <color theme="1"/>
        <rFont val="Arial"/>
        <family val="2"/>
        <charset val="238"/>
      </rPr>
      <t>Podpora informovanosti a propagácie triedeného zberu a zhodnocovania odpadov</t>
    </r>
    <r>
      <rPr>
        <sz val="11"/>
        <color theme="1"/>
        <rFont val="Arial"/>
        <family val="2"/>
        <charset val="238"/>
      </rPr>
      <t xml:space="preserve">, pre ktorú sa hodnota "Value for Money" nepočíta).
Hodnota "Value for Money" sa vypočíta ako pomer celkových oprávnených výdavkov na príslušnú hlavnú aktivitu projektu v sume vyjadrenej bez DPH a deklarovanej cieľovej hodnoty príslušného merateľného ukazovateľa projektu.
Do výpočtu nevstupujú nepriame výdavky vzťahujúce sa na podporné aktivity projektu (riadenie projektu, informovanie a komunikácia).
V prípade identifikácie neoprávnených výdavkov projektu (z titulu vecnej neoprávnenosti, neúčelnosti, nehospodárnosti a pod.) sa v procese odborného hodnotenia výška celkových oprávnených výdavkov projektu adekvátne zníži. Do výpočtu hodnoty Value for Money v tomto prípade vstupuje už odborným hodnotiteľom korigovaná výška celkových oprávnených výdavkov projektu (bez DPH).
</t>
    </r>
    <r>
      <rPr>
        <i/>
        <sz val="11"/>
        <color theme="1"/>
        <rFont val="Arial"/>
        <family val="2"/>
        <charset val="238"/>
      </rPr>
      <t xml:space="preserve">
</t>
    </r>
  </si>
  <si>
    <t xml:space="preserve"> - V prípade, ak žiadateľ uvedie v rozpočte projektu výšku výdavku, ktorú stanovil na základe prieskumu trhu a táto výška výdavku prekročí sumu priemernej ceny stanovenej na základe ponúk v zmysle vyhodnotenia prieskumu trhu, RO pre OP KŽP zníži príslušný nadhodnotený výdavok na úroveň priemernej ceny vypočítanej na základe hodnoty predložených cenových ponúk uvádzaných v tomto zázname z vyhodnotenia prieskumu trhu. RO je oprávnený upraviť výšku výdavku aj na základe ním vykonaného prieskumu trhu.</t>
  </si>
  <si>
    <r>
      <t xml:space="preserve">SPOLU Podporné aktivity </t>
    </r>
    <r>
      <rPr>
        <i/>
        <sz val="12"/>
        <rFont val="Arial"/>
        <family val="2"/>
        <charset val="238"/>
      </rPr>
      <t>(nepriame výdavky pojektu)</t>
    </r>
  </si>
  <si>
    <t>Jednotková cena  
[EUR]</t>
  </si>
  <si>
    <t xml:space="preserve">Celková cena </t>
  </si>
  <si>
    <t>Zberný dvor v obci Dolná Streda</t>
  </si>
  <si>
    <t>Obec Dolná Streda</t>
  </si>
  <si>
    <t>KOMUNÁLNA TECHNIKA s. r. o., Zlievarenská 449/4, 949 05  Nitra</t>
  </si>
  <si>
    <t>predloženie cenových ponúk od potenciálnych dodávateľov (písomne, elektronicky)</t>
  </si>
  <si>
    <t>Agropret pulz a. s. , Kremnická 26, 851 01  Bratislava</t>
  </si>
  <si>
    <t xml:space="preserve">AGRA PULS s. r. o., Rázusova </t>
  </si>
  <si>
    <t>Výšku výdavku sme určili ako najnižšiu ponúknutú cenu</t>
  </si>
  <si>
    <t>Záznam z vyhodnotenia prieskumu trhu č. 2</t>
  </si>
  <si>
    <t>Záznam z vyhodnotenia prieskumu trhu č. 3</t>
  </si>
  <si>
    <t>Technické vybavenie zberného dvora</t>
  </si>
  <si>
    <t>súbor</t>
  </si>
  <si>
    <t>Technické vybavenie</t>
  </si>
  <si>
    <t>Úžitkové vozidlo pre zber triedeného odpadu</t>
  </si>
  <si>
    <t>Vybavenie zberného dvora v rozsahu: kontajnery vaňové 7 m3 - 6 ks, kontajnery vaňové 7 m3 s vekom - 4 ks</t>
  </si>
  <si>
    <t>Kolesový traktor a príslušenstvo</t>
  </si>
  <si>
    <r>
      <t xml:space="preserve">Riš </t>
    </r>
    <r>
      <rPr>
        <sz val="12"/>
        <color theme="1"/>
        <rFont val="Calibri"/>
        <family val="2"/>
        <charset val="238"/>
      </rPr>
      <t>&amp; Riš, Tepličská cesta 1, Spišská Nová Ves 052 01</t>
    </r>
  </si>
  <si>
    <t>MOREAU AGRI s. r. o., Družtevná 616/13, Madunice 922 42</t>
  </si>
  <si>
    <t>Unikont Slovakia s. r. o., Murgašova 922/50, Dubnica nad Váhom 018 41</t>
  </si>
  <si>
    <t>Vybavenie zberného dvora v rozsahu: kolesový traktor, čelný nakladač, traktorový náves - reťazový nosič kontajnerov, vlečka - trojstranný sklápač, výkonný štiepkovač konárov</t>
  </si>
  <si>
    <t>Záznam z vyhodnotenia prieskumu trhu č. 4</t>
  </si>
  <si>
    <t>Kamerový systém</t>
  </si>
  <si>
    <t>TDS s. r. o., Bezručová 16, Trenčín  911 01</t>
  </si>
  <si>
    <t>Sazos s. r. o., Bezručova 16, Trenčín  911 01</t>
  </si>
  <si>
    <t>V obci Dolná Streda, dňa 26.09.2016</t>
  </si>
  <si>
    <t>day/nigh farebná kamerová zostava pre exteriér 3 ks</t>
  </si>
  <si>
    <t xml:space="preserve">Výšku výdavku sme určili ako najnižšiu ponúknutú cenu. K výdavku nebude vyhlásené samostatné verejné obstarávanie, keďže táto položka už bola vyhlásená ako súčasť verejného obstarávania 9307 - WYP Výstavba zberného dvora - Dolná Streda. </t>
  </si>
  <si>
    <r>
      <t xml:space="preserve">Time </t>
    </r>
    <r>
      <rPr>
        <sz val="12"/>
        <color theme="1"/>
        <rFont val="Calibri"/>
        <family val="2"/>
        <charset val="238"/>
      </rPr>
      <t>&amp; Data s. r. o., Veľké Stankovce 817, Trenčianske Stankovce 913 11</t>
    </r>
  </si>
  <si>
    <t>Výkonný štiepkovač konárov</t>
  </si>
  <si>
    <t>Príloha č. 4 - Zmluvy o NFP</t>
  </si>
  <si>
    <t>Názov prijímateľa: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</si>
</sst>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6"/>
      <color theme="1"/>
      <name val="Arial Narrow"/>
      <family val="2"/>
      <charset val="238"/>
    </font>
    <font>
      <i/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2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sz val="14"/>
      <name val="Arial"/>
      <family val="2"/>
      <charset val="238"/>
    </font>
    <font>
      <i/>
      <sz val="12"/>
      <name val="Arial"/>
      <family val="2"/>
      <charset val="238"/>
    </font>
    <font>
      <b/>
      <i/>
      <sz val="11"/>
      <color theme="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4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sz val="12"/>
      <color theme="0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sz val="2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2"/>
      <name val="Arial"/>
      <family val="2"/>
      <charset val="238"/>
    </font>
    <font>
      <i/>
      <sz val="11"/>
      <name val="Arial"/>
      <family val="2"/>
      <charset val="238"/>
    </font>
    <font>
      <i/>
      <sz val="14"/>
      <name val="Arial"/>
      <family val="2"/>
      <charset val="238"/>
    </font>
    <font>
      <sz val="10"/>
      <color theme="0"/>
      <name val="Arial"/>
      <family val="2"/>
      <charset val="238"/>
    </font>
    <font>
      <sz val="12"/>
      <color theme="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right"/>
    </xf>
    <xf numFmtId="0" fontId="5" fillId="0" borderId="0" xfId="0" applyFont="1" applyBorder="1" applyAlignment="1" applyProtection="1"/>
    <xf numFmtId="0" fontId="17" fillId="0" borderId="0" xfId="0" applyFont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29" fillId="6" borderId="1" xfId="0" applyFont="1" applyFill="1" applyBorder="1" applyAlignment="1" applyProtection="1">
      <alignment horizontal="center" vertical="center"/>
      <protection locked="0"/>
    </xf>
    <xf numFmtId="0" fontId="26" fillId="5" borderId="1" xfId="0" applyFont="1" applyFill="1" applyBorder="1" applyAlignment="1" applyProtection="1">
      <alignment horizontal="center" vertical="center"/>
      <protection locked="0"/>
    </xf>
    <xf numFmtId="4" fontId="26" fillId="0" borderId="1" xfId="0" applyNumberFormat="1" applyFont="1" applyBorder="1" applyAlignment="1" applyProtection="1">
      <alignment wrapText="1"/>
      <protection locked="0"/>
    </xf>
    <xf numFmtId="0" fontId="26" fillId="0" borderId="1" xfId="0" applyFont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protection locked="0"/>
    </xf>
    <xf numFmtId="0" fontId="15" fillId="0" borderId="0" xfId="0" applyFont="1" applyAlignment="1" applyProtection="1"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justify" vertical="top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ill="1" applyBorder="1" applyProtection="1"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14" fillId="0" borderId="0" xfId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3" fontId="7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/>
    </xf>
    <xf numFmtId="0" fontId="20" fillId="9" borderId="1" xfId="0" applyFont="1" applyFill="1" applyBorder="1" applyAlignment="1" applyProtection="1"/>
    <xf numFmtId="0" fontId="5" fillId="0" borderId="0" xfId="0" applyFont="1" applyAlignment="1" applyProtection="1">
      <alignment horizontal="justify" vertical="top" wrapText="1"/>
    </xf>
    <xf numFmtId="0" fontId="5" fillId="0" borderId="0" xfId="0" applyFont="1" applyAlignment="1" applyProtection="1">
      <alignment horizontal="justify" vertical="top" wrapText="1"/>
      <protection locked="0"/>
    </xf>
    <xf numFmtId="0" fontId="5" fillId="0" borderId="0" xfId="0" applyFont="1" applyAlignment="1" applyProtection="1">
      <alignment horizontal="justify" vertical="top" wrapText="1"/>
    </xf>
    <xf numFmtId="0" fontId="16" fillId="0" borderId="0" xfId="0" applyFont="1" applyAlignment="1" applyProtection="1">
      <alignment horizontal="left"/>
    </xf>
    <xf numFmtId="0" fontId="22" fillId="6" borderId="27" xfId="0" applyFont="1" applyFill="1" applyBorder="1" applyAlignment="1">
      <alignment horizontal="left" vertical="center" wrapText="1"/>
    </xf>
    <xf numFmtId="0" fontId="22" fillId="6" borderId="28" xfId="0" applyFont="1" applyFill="1" applyBorder="1" applyAlignment="1">
      <alignment horizontal="center" vertical="center" wrapText="1"/>
    </xf>
    <xf numFmtId="0" fontId="22" fillId="6" borderId="29" xfId="0" applyFont="1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left"/>
      <protection locked="0"/>
    </xf>
    <xf numFmtId="4" fontId="0" fillId="0" borderId="1" xfId="0" applyNumberFormat="1" applyBorder="1" applyProtection="1">
      <protection locked="0"/>
    </xf>
    <xf numFmtId="0" fontId="0" fillId="0" borderId="0" xfId="0" applyBorder="1" applyAlignment="1">
      <alignment vertical="center" wrapText="1"/>
    </xf>
    <xf numFmtId="0" fontId="7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0" fontId="0" fillId="0" borderId="7" xfId="0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25" fillId="5" borderId="0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horizontal="left" vertical="center"/>
      <protection locked="0"/>
    </xf>
    <xf numFmtId="0" fontId="25" fillId="7" borderId="1" xfId="0" applyFont="1" applyFill="1" applyBorder="1" applyAlignment="1" applyProtection="1">
      <alignment horizontal="left" vertical="center" wrapText="1"/>
      <protection locked="0"/>
    </xf>
    <xf numFmtId="0" fontId="33" fillId="2" borderId="1" xfId="0" applyFont="1" applyFill="1" applyBorder="1" applyAlignment="1" applyProtection="1">
      <alignment horizontal="center" vertical="center" wrapText="1"/>
      <protection locked="0"/>
    </xf>
    <xf numFmtId="4" fontId="33" fillId="0" borderId="1" xfId="0" applyNumberFormat="1" applyFont="1" applyBorder="1" applyAlignment="1" applyProtection="1">
      <alignment horizontal="center" vertical="center" wrapText="1"/>
      <protection locked="0"/>
    </xf>
    <xf numFmtId="4" fontId="33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9" borderId="1" xfId="0" applyFont="1" applyFill="1" applyBorder="1" applyAlignment="1" applyProtection="1">
      <alignment horizontal="left" vertical="center"/>
    </xf>
    <xf numFmtId="0" fontId="25" fillId="7" borderId="15" xfId="0" applyFont="1" applyFill="1" applyBorder="1" applyAlignment="1" applyProtection="1">
      <alignment vertical="center" wrapText="1"/>
    </xf>
    <xf numFmtId="0" fontId="33" fillId="7" borderId="1" xfId="0" applyFont="1" applyFill="1" applyBorder="1" applyAlignment="1" applyProtection="1">
      <alignment horizontal="left" vertical="center" wrapText="1"/>
    </xf>
    <xf numFmtId="0" fontId="33" fillId="7" borderId="1" xfId="0" applyFont="1" applyFill="1" applyBorder="1" applyAlignment="1" applyProtection="1">
      <alignment horizontal="center" vertical="center" wrapText="1"/>
    </xf>
    <xf numFmtId="4" fontId="3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7" borderId="15" xfId="0" applyFont="1" applyFill="1" applyBorder="1" applyAlignment="1" applyProtection="1">
      <alignment horizontal="justify" vertical="center" wrapText="1"/>
    </xf>
    <xf numFmtId="4" fontId="8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25" fillId="7" borderId="15" xfId="0" applyFont="1" applyFill="1" applyBorder="1" applyAlignment="1" applyProtection="1">
      <alignment vertical="center" wrapText="1"/>
      <protection locked="0"/>
    </xf>
    <xf numFmtId="4" fontId="10" fillId="10" borderId="34" xfId="0" applyNumberFormat="1" applyFont="1" applyFill="1" applyBorder="1" applyAlignment="1" applyProtection="1">
      <alignment horizontal="center" vertical="center" wrapText="1"/>
      <protection locked="0"/>
    </xf>
    <xf numFmtId="0" fontId="36" fillId="8" borderId="15" xfId="0" applyFont="1" applyFill="1" applyBorder="1" applyAlignment="1" applyProtection="1">
      <alignment horizontal="left" vertical="center" wrapText="1"/>
    </xf>
    <xf numFmtId="0" fontId="36" fillId="8" borderId="1" xfId="0" applyFont="1" applyFill="1" applyBorder="1" applyAlignment="1" applyProtection="1">
      <alignment horizontal="left" vertical="center" wrapText="1"/>
    </xf>
    <xf numFmtId="0" fontId="36" fillId="8" borderId="1" xfId="0" applyFont="1" applyFill="1" applyBorder="1" applyAlignment="1" applyProtection="1">
      <alignment horizontal="center" vertical="center" wrapText="1"/>
    </xf>
    <xf numFmtId="0" fontId="36" fillId="8" borderId="15" xfId="0" applyFont="1" applyFill="1" applyBorder="1" applyAlignment="1" applyProtection="1">
      <alignment vertical="center" wrapText="1"/>
    </xf>
    <xf numFmtId="0" fontId="36" fillId="8" borderId="1" xfId="0" applyFont="1" applyFill="1" applyBorder="1" applyAlignment="1" applyProtection="1">
      <alignment vertical="center" wrapText="1"/>
    </xf>
    <xf numFmtId="4" fontId="33" fillId="0" borderId="26" xfId="0" applyNumberFormat="1" applyFont="1" applyBorder="1" applyAlignment="1" applyProtection="1">
      <alignment horizontal="center" vertical="center" wrapText="1"/>
      <protection locked="0"/>
    </xf>
    <xf numFmtId="4" fontId="33" fillId="7" borderId="26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/>
      <protection locked="0"/>
    </xf>
    <xf numFmtId="14" fontId="26" fillId="0" borderId="1" xfId="0" applyNumberFormat="1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/>
      <protection locked="0"/>
    </xf>
    <xf numFmtId="4" fontId="26" fillId="2" borderId="1" xfId="0" applyNumberFormat="1" applyFont="1" applyFill="1" applyBorder="1" applyAlignment="1" applyProtection="1">
      <alignment wrapText="1"/>
      <protection locked="0"/>
    </xf>
    <xf numFmtId="14" fontId="26" fillId="2" borderId="1" xfId="0" applyNumberFormat="1" applyFont="1" applyFill="1" applyBorder="1" applyAlignment="1" applyProtection="1">
      <alignment wrapText="1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32" fillId="7" borderId="15" xfId="0" applyFont="1" applyFill="1" applyBorder="1" applyAlignment="1" applyProtection="1">
      <alignment vertical="center" wrapText="1"/>
      <protection locked="0"/>
    </xf>
    <xf numFmtId="0" fontId="25" fillId="7" borderId="1" xfId="0" applyFont="1" applyFill="1" applyBorder="1" applyAlignment="1" applyProtection="1">
      <alignment vertical="center" wrapText="1"/>
      <protection locked="0"/>
    </xf>
    <xf numFmtId="0" fontId="24" fillId="0" borderId="0" xfId="0" applyFont="1" applyAlignment="1" applyProtection="1">
      <alignment horizontal="left"/>
      <protection locked="0"/>
    </xf>
    <xf numFmtId="0" fontId="32" fillId="7" borderId="35" xfId="0" applyFont="1" applyFill="1" applyBorder="1" applyAlignment="1" applyProtection="1">
      <alignment vertical="center" wrapText="1"/>
      <protection locked="0"/>
    </xf>
    <xf numFmtId="0" fontId="26" fillId="0" borderId="26" xfId="0" applyFont="1" applyBorder="1" applyAlignment="1" applyProtection="1">
      <alignment horizontal="center" vertical="center"/>
      <protection locked="0"/>
    </xf>
    <xf numFmtId="4" fontId="33" fillId="2" borderId="26" xfId="0" applyNumberFormat="1" applyFont="1" applyFill="1" applyBorder="1" applyAlignment="1" applyProtection="1">
      <alignment horizontal="center" vertical="center" wrapText="1"/>
      <protection locked="0"/>
    </xf>
    <xf numFmtId="4" fontId="33" fillId="7" borderId="2" xfId="0" applyNumberFormat="1" applyFont="1" applyFill="1" applyBorder="1" applyAlignment="1" applyProtection="1">
      <alignment horizontal="center" vertical="center" wrapText="1"/>
      <protection locked="0"/>
    </xf>
    <xf numFmtId="4" fontId="33" fillId="7" borderId="36" xfId="0" applyNumberFormat="1" applyFont="1" applyFill="1" applyBorder="1" applyAlignment="1" applyProtection="1">
      <alignment horizontal="center" vertical="center" wrapText="1"/>
      <protection locked="0"/>
    </xf>
    <xf numFmtId="4" fontId="10" fillId="10" borderId="30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33" xfId="0" applyFont="1" applyFill="1" applyBorder="1" applyAlignment="1" applyProtection="1">
      <alignment horizontal="left" wrapText="1"/>
      <protection locked="0"/>
    </xf>
    <xf numFmtId="0" fontId="10" fillId="10" borderId="34" xfId="0" applyFont="1" applyFill="1" applyBorder="1" applyAlignment="1" applyProtection="1">
      <alignment horizontal="left" wrapText="1"/>
      <protection locked="0"/>
    </xf>
    <xf numFmtId="0" fontId="10" fillId="10" borderId="20" xfId="0" applyFont="1" applyFill="1" applyBorder="1" applyAlignment="1" applyProtection="1">
      <alignment horizontal="left" vertical="center" wrapText="1"/>
      <protection locked="0"/>
    </xf>
    <xf numFmtId="0" fontId="10" fillId="10" borderId="0" xfId="0" applyFont="1" applyFill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left" wrapText="1"/>
      <protection locked="0"/>
    </xf>
    <xf numFmtId="0" fontId="8" fillId="3" borderId="4" xfId="0" applyFont="1" applyFill="1" applyBorder="1" applyAlignment="1" applyProtection="1">
      <alignment horizontal="left" wrapText="1"/>
      <protection locked="0"/>
    </xf>
    <xf numFmtId="0" fontId="8" fillId="4" borderId="17" xfId="0" applyFont="1" applyFill="1" applyBorder="1" applyAlignment="1" applyProtection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</xf>
    <xf numFmtId="4" fontId="33" fillId="7" borderId="2" xfId="0" applyNumberFormat="1" applyFont="1" applyFill="1" applyBorder="1" applyAlignment="1" applyProtection="1">
      <alignment horizontal="center" vertical="center" wrapText="1"/>
    </xf>
    <xf numFmtId="4" fontId="33" fillId="7" borderId="5" xfId="0" applyNumberFormat="1" applyFont="1" applyFill="1" applyBorder="1" applyAlignment="1" applyProtection="1">
      <alignment horizontal="center" vertical="center" wrapText="1"/>
    </xf>
    <xf numFmtId="0" fontId="36" fillId="8" borderId="2" xfId="0" applyFont="1" applyFill="1" applyBorder="1" applyAlignment="1" applyProtection="1">
      <alignment horizontal="center" vertical="center" wrapText="1"/>
    </xf>
    <xf numFmtId="0" fontId="36" fillId="8" borderId="5" xfId="0" applyFont="1" applyFill="1" applyBorder="1" applyAlignment="1" applyProtection="1">
      <alignment horizontal="center" vertical="center" wrapText="1"/>
    </xf>
    <xf numFmtId="4" fontId="10" fillId="10" borderId="23" xfId="0" applyNumberFormat="1" applyFont="1" applyFill="1" applyBorder="1" applyAlignment="1" applyProtection="1">
      <alignment horizontal="center" vertical="center" wrapText="1"/>
      <protection locked="0"/>
    </xf>
    <xf numFmtId="4" fontId="10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right"/>
    </xf>
    <xf numFmtId="0" fontId="25" fillId="0" borderId="1" xfId="0" applyFont="1" applyBorder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left"/>
    </xf>
    <xf numFmtId="0" fontId="25" fillId="5" borderId="2" xfId="0" applyFont="1" applyFill="1" applyBorder="1" applyAlignment="1" applyProtection="1">
      <alignment horizontal="left" vertical="center"/>
      <protection locked="0"/>
    </xf>
    <xf numFmtId="0" fontId="25" fillId="5" borderId="5" xfId="0" applyFont="1" applyFill="1" applyBorder="1" applyAlignment="1" applyProtection="1">
      <alignment horizontal="left" vertical="center"/>
      <protection locked="0"/>
    </xf>
    <xf numFmtId="0" fontId="25" fillId="5" borderId="6" xfId="0" applyFont="1" applyFill="1" applyBorder="1" applyAlignment="1" applyProtection="1">
      <alignment horizontal="left" vertical="center"/>
      <protection locked="0"/>
    </xf>
    <xf numFmtId="0" fontId="25" fillId="5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/>
      <protection locked="0"/>
    </xf>
    <xf numFmtId="0" fontId="28" fillId="9" borderId="2" xfId="0" applyFont="1" applyFill="1" applyBorder="1" applyAlignment="1" applyProtection="1">
      <alignment horizontal="left" vertical="center" wrapText="1"/>
      <protection locked="0"/>
    </xf>
    <xf numFmtId="0" fontId="28" fillId="9" borderId="6" xfId="0" applyFont="1" applyFill="1" applyBorder="1" applyAlignment="1" applyProtection="1">
      <alignment horizontal="left" vertical="center" wrapText="1"/>
      <protection locked="0"/>
    </xf>
    <xf numFmtId="4" fontId="1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center"/>
      <protection locked="0"/>
    </xf>
    <xf numFmtId="0" fontId="28" fillId="6" borderId="1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left"/>
      <protection locked="0"/>
    </xf>
    <xf numFmtId="0" fontId="27" fillId="9" borderId="1" xfId="0" applyFont="1" applyFill="1" applyBorder="1" applyAlignment="1" applyProtection="1">
      <alignment horizontal="left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30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justify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25" fillId="5" borderId="1" xfId="0" applyFont="1" applyFill="1" applyBorder="1" applyAlignment="1" applyProtection="1">
      <alignment horizontal="left"/>
      <protection locked="0"/>
    </xf>
    <xf numFmtId="0" fontId="28" fillId="6" borderId="2" xfId="0" applyFont="1" applyFill="1" applyBorder="1" applyAlignment="1" applyProtection="1">
      <alignment horizontal="left" vertical="center" wrapText="1"/>
      <protection locked="0"/>
    </xf>
    <xf numFmtId="0" fontId="28" fillId="6" borderId="5" xfId="0" applyFont="1" applyFill="1" applyBorder="1" applyAlignment="1" applyProtection="1">
      <alignment horizontal="left" vertical="center" wrapText="1"/>
      <protection locked="0"/>
    </xf>
    <xf numFmtId="0" fontId="28" fillId="6" borderId="6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21" fillId="4" borderId="9" xfId="0" applyFont="1" applyFill="1" applyBorder="1" applyAlignment="1">
      <alignment horizontal="left" vertical="center" wrapText="1"/>
    </xf>
    <xf numFmtId="0" fontId="21" fillId="4" borderId="15" xfId="0" applyFont="1" applyFill="1" applyBorder="1" applyAlignment="1">
      <alignment horizontal="left" vertical="center" wrapText="1"/>
    </xf>
    <xf numFmtId="0" fontId="21" fillId="4" borderId="12" xfId="0" applyFont="1" applyFill="1" applyBorder="1" applyAlignment="1">
      <alignment horizontal="left" vertical="center" wrapText="1"/>
    </xf>
    <xf numFmtId="0" fontId="0" fillId="0" borderId="7" xfId="0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5" borderId="24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0" fillId="0" borderId="0" xfId="0" applyFont="1" applyAlignment="1" applyProtection="1">
      <alignment horizontal="right"/>
    </xf>
    <xf numFmtId="4" fontId="0" fillId="10" borderId="21" xfId="0" applyNumberFormat="1" applyFill="1" applyBorder="1" applyAlignment="1" applyProtection="1">
      <alignment horizontal="center" vertical="center"/>
    </xf>
    <xf numFmtId="0" fontId="0" fillId="10" borderId="10" xfId="0" applyFill="1" applyBorder="1" applyAlignment="1" applyProtection="1">
      <alignment horizontal="center" vertical="center"/>
    </xf>
    <xf numFmtId="0" fontId="0" fillId="10" borderId="11" xfId="0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2" fontId="0" fillId="3" borderId="22" xfId="0" applyNumberFormat="1" applyFill="1" applyBorder="1" applyAlignment="1" applyProtection="1">
      <alignment horizontal="center" vertical="center"/>
    </xf>
    <xf numFmtId="2" fontId="0" fillId="3" borderId="13" xfId="0" applyNumberFormat="1" applyFill="1" applyBorder="1" applyAlignment="1" applyProtection="1">
      <alignment horizontal="center" vertical="center"/>
    </xf>
    <xf numFmtId="2" fontId="0" fillId="3" borderId="14" xfId="0" applyNumberForma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justify" vertical="top" wrapText="1"/>
    </xf>
    <xf numFmtId="0" fontId="16" fillId="0" borderId="0" xfId="0" applyFont="1" applyAlignment="1" applyProtection="1">
      <alignment horizontal="left"/>
    </xf>
    <xf numFmtId="0" fontId="12" fillId="0" borderId="0" xfId="0" applyFont="1" applyBorder="1" applyAlignment="1">
      <alignment horizontal="justify" vertical="top" wrapText="1"/>
    </xf>
    <xf numFmtId="3" fontId="6" fillId="4" borderId="9" xfId="0" applyNumberFormat="1" applyFont="1" applyFill="1" applyBorder="1" applyAlignment="1" applyProtection="1">
      <alignment horizontal="left" vertical="center" wrapText="1"/>
    </xf>
    <xf numFmtId="3" fontId="6" fillId="4" borderId="11" xfId="0" applyNumberFormat="1" applyFont="1" applyFill="1" applyBorder="1" applyAlignment="1" applyProtection="1">
      <alignment horizontal="left" vertical="center" wrapText="1"/>
    </xf>
    <xf numFmtId="3" fontId="6" fillId="4" borderId="15" xfId="0" applyNumberFormat="1" applyFont="1" applyFill="1" applyBorder="1" applyAlignment="1" applyProtection="1">
      <alignment horizontal="left" vertical="center"/>
    </xf>
    <xf numFmtId="3" fontId="6" fillId="4" borderId="16" xfId="0" applyNumberFormat="1" applyFont="1" applyFill="1" applyBorder="1" applyAlignment="1" applyProtection="1">
      <alignment horizontal="left" vertical="center"/>
    </xf>
    <xf numFmtId="3" fontId="6" fillId="3" borderId="12" xfId="0" applyNumberFormat="1" applyFont="1" applyFill="1" applyBorder="1" applyAlignment="1" applyProtection="1">
      <alignment horizontal="left" vertical="center" wrapText="1"/>
    </xf>
    <xf numFmtId="3" fontId="6" fillId="3" borderId="14" xfId="0" applyNumberFormat="1" applyFont="1" applyFill="1" applyBorder="1" applyAlignment="1" applyProtection="1">
      <alignment horizontal="left" vertical="center" wrapText="1"/>
    </xf>
    <xf numFmtId="0" fontId="23" fillId="9" borderId="3" xfId="0" applyFont="1" applyFill="1" applyBorder="1" applyAlignment="1" applyProtection="1">
      <alignment horizontal="left" vertical="center" wrapText="1"/>
    </xf>
    <xf numFmtId="0" fontId="23" fillId="9" borderId="4" xfId="0" applyFont="1" applyFill="1" applyBorder="1" applyAlignment="1" applyProtection="1">
      <alignment horizontal="left" vertical="center" wrapText="1"/>
    </xf>
    <xf numFmtId="0" fontId="23" fillId="9" borderId="19" xfId="0" applyFont="1" applyFill="1" applyBorder="1" applyAlignment="1" applyProtection="1">
      <alignment horizontal="left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22" fillId="6" borderId="30" xfId="0" applyFont="1" applyFill="1" applyBorder="1" applyAlignment="1">
      <alignment horizontal="center" vertical="center" wrapText="1"/>
    </xf>
    <xf numFmtId="0" fontId="22" fillId="6" borderId="31" xfId="0" applyFont="1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</cellXfs>
  <cellStyles count="2">
    <cellStyle name="Hypertextové prepojenie" xfId="1" builtinId="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413040</xdr:colOff>
      <xdr:row>2</xdr:row>
      <xdr:rowOff>179244</xdr:rowOff>
    </xdr:from>
    <xdr:to>
      <xdr:col>8</xdr:col>
      <xdr:colOff>1109231</xdr:colOff>
      <xdr:row>7</xdr:row>
      <xdr:rowOff>49752</xdr:rowOff>
    </xdr:to>
    <xdr:pic>
      <xdr:nvPicPr>
        <xdr:cNvPr id="2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640" y="560244"/>
          <a:ext cx="6658841" cy="632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1581150</xdr:colOff>
      <xdr:row>3</xdr:row>
      <xdr:rowOff>57150</xdr:rowOff>
    </xdr:from>
    <xdr:to>
      <xdr:col>5</xdr:col>
      <xdr:colOff>1394980</xdr:colOff>
      <xdr:row>6</xdr:row>
      <xdr:rowOff>118158</xdr:rowOff>
    </xdr:to>
    <xdr:pic>
      <xdr:nvPicPr>
        <xdr:cNvPr id="3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628650"/>
          <a:ext cx="6662305" cy="632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P\Users\IVAN~1.SUT\AppData\Local\Temp\7zO6C5A.tmp\Priloha%20c.4%20-%20Podporna_dokumentacia_k_O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robný rozpočet projektu"/>
      <sheetName val="Value for Money"/>
      <sheetName val="Prieskum trhu"/>
    </sheetNames>
    <sheetDataSet>
      <sheetData sheetId="0">
        <row r="45">
          <cell r="G45">
            <v>0</v>
          </cell>
          <cell r="H45">
            <v>0</v>
          </cell>
          <cell r="I45" t="str">
            <v>x</v>
          </cell>
          <cell r="J45" t="str">
            <v>x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G75"/>
  <sheetViews>
    <sheetView tabSelected="1" zoomScale="80" zoomScaleNormal="80" zoomScaleSheetLayoutView="80" workbookViewId="0">
      <selection activeCell="A9" sqref="A9"/>
    </sheetView>
  </sheetViews>
  <sheetFormatPr defaultColWidth="9.140625" defaultRowHeight="15" x14ac:dyDescent="0.25"/>
  <cols>
    <col min="1" max="1" width="36.140625" style="1" customWidth="1"/>
    <col min="2" max="2" width="30.7109375" style="1" customWidth="1"/>
    <col min="3" max="3" width="30.7109375" style="2" customWidth="1"/>
    <col min="4" max="7" width="30.7109375" style="3" customWidth="1"/>
    <col min="8" max="25" width="9.140625" style="1" customWidth="1"/>
    <col min="26" max="16384" width="9.140625" style="1"/>
  </cols>
  <sheetData>
    <row r="1" spans="1:7" x14ac:dyDescent="0.25">
      <c r="A1" s="9"/>
      <c r="B1" s="9"/>
      <c r="C1" s="10"/>
      <c r="D1" s="11"/>
      <c r="E1" s="11"/>
      <c r="F1" s="11"/>
      <c r="G1" s="11"/>
    </row>
    <row r="2" spans="1:7" x14ac:dyDescent="0.25">
      <c r="A2" s="115" t="s">
        <v>110</v>
      </c>
      <c r="B2" s="115"/>
      <c r="C2" s="115"/>
      <c r="D2" s="115"/>
      <c r="E2" s="115"/>
      <c r="F2" s="115"/>
      <c r="G2" s="115"/>
    </row>
    <row r="3" spans="1:7" x14ac:dyDescent="0.25">
      <c r="A3" s="12"/>
      <c r="B3" s="12"/>
      <c r="C3" s="12"/>
      <c r="D3" s="12"/>
      <c r="E3" s="12"/>
      <c r="F3" s="12"/>
      <c r="G3" s="12"/>
    </row>
    <row r="4" spans="1:7" x14ac:dyDescent="0.25">
      <c r="A4" s="9"/>
      <c r="B4" s="9"/>
      <c r="C4" s="10"/>
      <c r="D4" s="11"/>
      <c r="E4" s="11"/>
      <c r="F4" s="11"/>
      <c r="G4" s="11"/>
    </row>
    <row r="5" spans="1:7" x14ac:dyDescent="0.25">
      <c r="A5" s="9"/>
      <c r="B5" s="9"/>
      <c r="C5" s="10"/>
      <c r="D5" s="11"/>
      <c r="E5" s="11"/>
      <c r="F5" s="11"/>
      <c r="G5" s="11"/>
    </row>
    <row r="6" spans="1:7" x14ac:dyDescent="0.25">
      <c r="A6" s="13"/>
      <c r="B6" s="13"/>
      <c r="C6" s="13"/>
      <c r="D6" s="13"/>
      <c r="E6" s="13"/>
      <c r="F6" s="13"/>
      <c r="G6" s="13"/>
    </row>
    <row r="7" spans="1:7" ht="26.25" x14ac:dyDescent="0.4">
      <c r="A7" s="117" t="s">
        <v>44</v>
      </c>
      <c r="B7" s="117"/>
      <c r="C7" s="117"/>
      <c r="D7" s="117"/>
      <c r="E7" s="117"/>
      <c r="F7" s="117"/>
      <c r="G7" s="117"/>
    </row>
    <row r="8" spans="1:7" ht="15" customHeight="1" x14ac:dyDescent="0.3">
      <c r="A8" s="14"/>
      <c r="B8" s="14"/>
      <c r="C8" s="14"/>
      <c r="D8" s="14"/>
      <c r="E8" s="14"/>
      <c r="F8" s="14"/>
      <c r="G8" s="14"/>
    </row>
    <row r="9" spans="1:7" ht="20.25" customHeight="1" x14ac:dyDescent="0.25">
      <c r="A9" s="67" t="s">
        <v>111</v>
      </c>
      <c r="B9" s="116" t="s">
        <v>83</v>
      </c>
      <c r="C9" s="116"/>
      <c r="D9" s="116"/>
      <c r="E9" s="116"/>
      <c r="F9" s="116"/>
      <c r="G9" s="116"/>
    </row>
    <row r="10" spans="1:7" ht="20.25" customHeight="1" x14ac:dyDescent="0.25">
      <c r="A10" s="67" t="s">
        <v>0</v>
      </c>
      <c r="B10" s="116" t="s">
        <v>82</v>
      </c>
      <c r="C10" s="116"/>
      <c r="D10" s="116"/>
      <c r="E10" s="116"/>
      <c r="F10" s="116"/>
      <c r="G10" s="116"/>
    </row>
    <row r="11" spans="1:7" ht="15.75" customHeight="1" thickBot="1" x14ac:dyDescent="0.3">
      <c r="A11" s="15"/>
      <c r="B11" s="15"/>
      <c r="C11" s="16"/>
      <c r="D11" s="17"/>
      <c r="E11" s="17"/>
      <c r="F11" s="17"/>
      <c r="G11" s="17"/>
    </row>
    <row r="12" spans="1:7" ht="18" customHeight="1" x14ac:dyDescent="0.25">
      <c r="A12" s="107" t="s">
        <v>64</v>
      </c>
      <c r="B12" s="108"/>
      <c r="C12" s="108"/>
      <c r="D12" s="108"/>
      <c r="E12" s="108"/>
      <c r="F12" s="108"/>
      <c r="G12" s="108"/>
    </row>
    <row r="13" spans="1:7" ht="49.5" customHeight="1" x14ac:dyDescent="0.25">
      <c r="A13" s="76" t="s">
        <v>1</v>
      </c>
      <c r="B13" s="77" t="s">
        <v>4</v>
      </c>
      <c r="C13" s="78" t="s">
        <v>2</v>
      </c>
      <c r="D13" s="78" t="s">
        <v>3</v>
      </c>
      <c r="E13" s="78" t="s">
        <v>31</v>
      </c>
      <c r="F13" s="78" t="s">
        <v>25</v>
      </c>
      <c r="G13" s="78" t="s">
        <v>40</v>
      </c>
    </row>
    <row r="14" spans="1:7" ht="30" customHeight="1" x14ac:dyDescent="0.25">
      <c r="A14" s="74" t="s">
        <v>48</v>
      </c>
      <c r="B14" s="63" t="s">
        <v>14</v>
      </c>
      <c r="C14" s="64" t="s">
        <v>36</v>
      </c>
      <c r="D14" s="65">
        <v>1</v>
      </c>
      <c r="E14" s="71">
        <v>8626.51</v>
      </c>
      <c r="F14" s="66">
        <v>8626.51</v>
      </c>
      <c r="G14" s="97">
        <v>10351.81</v>
      </c>
    </row>
    <row r="15" spans="1:7" ht="15" customHeight="1" x14ac:dyDescent="0.25">
      <c r="A15" s="74" t="s">
        <v>45</v>
      </c>
      <c r="B15" s="63" t="s">
        <v>14</v>
      </c>
      <c r="C15" s="64" t="s">
        <v>36</v>
      </c>
      <c r="D15" s="65">
        <v>1</v>
      </c>
      <c r="E15" s="65">
        <v>370953.6</v>
      </c>
      <c r="F15" s="66">
        <f t="shared" ref="F15:F22" si="0">D15*E15</f>
        <v>370953.6</v>
      </c>
      <c r="G15" s="97">
        <f t="shared" ref="G15:G22" si="1">ROUND(F15*20/100+F15,2)</f>
        <v>445144.32000000001</v>
      </c>
    </row>
    <row r="16" spans="1:7" ht="30" x14ac:dyDescent="0.25">
      <c r="A16" s="74" t="s">
        <v>47</v>
      </c>
      <c r="B16" s="63" t="s">
        <v>15</v>
      </c>
      <c r="C16" s="64" t="s">
        <v>36</v>
      </c>
      <c r="D16" s="65">
        <v>1</v>
      </c>
      <c r="E16" s="65">
        <v>9273.84</v>
      </c>
      <c r="F16" s="66">
        <v>9273.84</v>
      </c>
      <c r="G16" s="97">
        <v>11128.61</v>
      </c>
    </row>
    <row r="17" spans="1:7" x14ac:dyDescent="0.25">
      <c r="A17" s="74" t="s">
        <v>46</v>
      </c>
      <c r="B17" s="63" t="s">
        <v>14</v>
      </c>
      <c r="C17" s="64" t="s">
        <v>36</v>
      </c>
      <c r="D17" s="65">
        <v>1</v>
      </c>
      <c r="E17" s="71">
        <v>6990</v>
      </c>
      <c r="F17" s="66">
        <v>6990</v>
      </c>
      <c r="G17" s="97">
        <v>8388</v>
      </c>
    </row>
    <row r="18" spans="1:7" ht="15.75" x14ac:dyDescent="0.25">
      <c r="A18" s="91" t="s">
        <v>96</v>
      </c>
      <c r="B18" s="92" t="s">
        <v>49</v>
      </c>
      <c r="C18" s="86" t="s">
        <v>92</v>
      </c>
      <c r="D18" s="65">
        <v>1</v>
      </c>
      <c r="E18" s="65">
        <v>140880</v>
      </c>
      <c r="F18" s="66">
        <v>140880</v>
      </c>
      <c r="G18" s="97">
        <f t="shared" si="1"/>
        <v>169056</v>
      </c>
    </row>
    <row r="19" spans="1:7" ht="54" customHeight="1" x14ac:dyDescent="0.25">
      <c r="A19" s="91" t="s">
        <v>93</v>
      </c>
      <c r="B19" s="92" t="s">
        <v>39</v>
      </c>
      <c r="C19" s="90" t="s">
        <v>92</v>
      </c>
      <c r="D19" s="71">
        <v>1</v>
      </c>
      <c r="E19" s="71">
        <v>20700</v>
      </c>
      <c r="F19" s="66">
        <f t="shared" si="0"/>
        <v>20700</v>
      </c>
      <c r="G19" s="97">
        <f t="shared" si="1"/>
        <v>24840</v>
      </c>
    </row>
    <row r="20" spans="1:7" ht="30" x14ac:dyDescent="0.25">
      <c r="A20" s="91" t="s">
        <v>94</v>
      </c>
      <c r="B20" s="92" t="s">
        <v>49</v>
      </c>
      <c r="C20" s="86" t="s">
        <v>36</v>
      </c>
      <c r="D20" s="65">
        <v>1</v>
      </c>
      <c r="E20" s="71">
        <v>81384</v>
      </c>
      <c r="F20" s="66">
        <f t="shared" si="0"/>
        <v>81384</v>
      </c>
      <c r="G20" s="97">
        <f t="shared" si="1"/>
        <v>97660.800000000003</v>
      </c>
    </row>
    <row r="21" spans="1:7" ht="48" customHeight="1" x14ac:dyDescent="0.25">
      <c r="A21" s="94" t="s">
        <v>109</v>
      </c>
      <c r="B21" s="92" t="s">
        <v>39</v>
      </c>
      <c r="C21" s="95" t="s">
        <v>36</v>
      </c>
      <c r="D21" s="81">
        <v>1</v>
      </c>
      <c r="E21" s="96">
        <v>15500</v>
      </c>
      <c r="F21" s="82">
        <v>15500</v>
      </c>
      <c r="G21" s="98">
        <v>18600</v>
      </c>
    </row>
    <row r="22" spans="1:7" ht="51" customHeight="1" thickBot="1" x14ac:dyDescent="0.3">
      <c r="A22" s="94" t="s">
        <v>102</v>
      </c>
      <c r="B22" s="92" t="s">
        <v>39</v>
      </c>
      <c r="C22" s="95" t="s">
        <v>36</v>
      </c>
      <c r="D22" s="81">
        <v>3</v>
      </c>
      <c r="E22" s="81">
        <v>366</v>
      </c>
      <c r="F22" s="82">
        <f t="shared" si="0"/>
        <v>1098</v>
      </c>
      <c r="G22" s="98">
        <f t="shared" si="1"/>
        <v>1317.6</v>
      </c>
    </row>
    <row r="23" spans="1:7" ht="16.5" customHeight="1" thickBot="1" x14ac:dyDescent="0.3">
      <c r="A23" s="101" t="s">
        <v>29</v>
      </c>
      <c r="B23" s="102"/>
      <c r="C23" s="102"/>
      <c r="D23" s="102"/>
      <c r="E23" s="102"/>
      <c r="F23" s="75">
        <f>SUM(F14:F22)</f>
        <v>655405.94999999995</v>
      </c>
      <c r="G23" s="99">
        <f>SUM(G14:G22)</f>
        <v>786487.14</v>
      </c>
    </row>
    <row r="24" spans="1:7" s="4" customFormat="1" ht="18" x14ac:dyDescent="0.25">
      <c r="A24" s="107" t="s">
        <v>5</v>
      </c>
      <c r="B24" s="108"/>
      <c r="C24" s="108"/>
      <c r="D24" s="108"/>
      <c r="E24" s="108"/>
      <c r="F24" s="108"/>
      <c r="G24" s="108"/>
    </row>
    <row r="25" spans="1:7" ht="74.25" customHeight="1" x14ac:dyDescent="0.25">
      <c r="A25" s="79" t="s">
        <v>1</v>
      </c>
      <c r="B25" s="80" t="s">
        <v>4</v>
      </c>
      <c r="C25" s="78" t="s">
        <v>2</v>
      </c>
      <c r="D25" s="78" t="s">
        <v>3</v>
      </c>
      <c r="E25" s="78" t="s">
        <v>80</v>
      </c>
      <c r="F25" s="111" t="s">
        <v>81</v>
      </c>
      <c r="G25" s="112"/>
    </row>
    <row r="26" spans="1:7" ht="30" x14ac:dyDescent="0.25">
      <c r="A26" s="68" t="s">
        <v>37</v>
      </c>
      <c r="B26" s="69" t="s">
        <v>16</v>
      </c>
      <c r="C26" s="70" t="s">
        <v>30</v>
      </c>
      <c r="D26" s="71">
        <v>515</v>
      </c>
      <c r="E26" s="71">
        <v>11.52</v>
      </c>
      <c r="F26" s="109">
        <f t="shared" ref="F26" si="2">D26*E26</f>
        <v>5932.8</v>
      </c>
      <c r="G26" s="110"/>
    </row>
    <row r="27" spans="1:7" x14ac:dyDescent="0.25">
      <c r="A27" s="72" t="s">
        <v>23</v>
      </c>
      <c r="B27" s="69" t="s">
        <v>16</v>
      </c>
      <c r="C27" s="70" t="s">
        <v>36</v>
      </c>
      <c r="D27" s="65">
        <v>1</v>
      </c>
      <c r="E27" s="71">
        <v>1104</v>
      </c>
      <c r="F27" s="109">
        <v>1104</v>
      </c>
      <c r="G27" s="110"/>
    </row>
    <row r="28" spans="1:7" x14ac:dyDescent="0.25">
      <c r="A28" s="72" t="s">
        <v>24</v>
      </c>
      <c r="B28" s="69" t="s">
        <v>16</v>
      </c>
      <c r="C28" s="70" t="s">
        <v>36</v>
      </c>
      <c r="D28" s="65">
        <v>1</v>
      </c>
      <c r="E28" s="71">
        <v>600</v>
      </c>
      <c r="F28" s="109">
        <v>600</v>
      </c>
      <c r="G28" s="110"/>
    </row>
    <row r="29" spans="1:7" ht="16.5" thickBot="1" x14ac:dyDescent="0.3">
      <c r="A29" s="103" t="s">
        <v>79</v>
      </c>
      <c r="B29" s="104"/>
      <c r="C29" s="104"/>
      <c r="D29" s="104"/>
      <c r="E29" s="104"/>
      <c r="F29" s="113">
        <f>SUM(F26:F28)</f>
        <v>7636.8</v>
      </c>
      <c r="G29" s="114"/>
    </row>
    <row r="30" spans="1:7" ht="19.5" customHeight="1" thickBot="1" x14ac:dyDescent="0.35">
      <c r="A30" s="105" t="s">
        <v>73</v>
      </c>
      <c r="B30" s="106"/>
      <c r="C30" s="106"/>
      <c r="D30" s="106"/>
      <c r="E30" s="106"/>
      <c r="F30" s="73">
        <f>F23+F29</f>
        <v>663042.75</v>
      </c>
      <c r="G30" s="100">
        <f>G23+F29</f>
        <v>794123.94000000006</v>
      </c>
    </row>
    <row r="31" spans="1:7" x14ac:dyDescent="0.25">
      <c r="A31" s="6"/>
      <c r="B31" s="6"/>
      <c r="C31" s="7"/>
      <c r="D31" s="8"/>
      <c r="E31" s="8"/>
      <c r="F31" s="8"/>
      <c r="G31" s="8"/>
    </row>
    <row r="32" spans="1:7" x14ac:dyDescent="0.25">
      <c r="A32" s="6"/>
      <c r="B32" s="6"/>
      <c r="C32" s="7"/>
      <c r="D32" s="8"/>
      <c r="E32" s="8"/>
      <c r="F32" s="8"/>
      <c r="G32" s="8"/>
    </row>
    <row r="33" spans="1:7" x14ac:dyDescent="0.25">
      <c r="A33" s="6"/>
      <c r="B33" s="6"/>
      <c r="C33" s="7"/>
      <c r="D33" s="8"/>
      <c r="E33" s="8"/>
      <c r="F33" s="8"/>
      <c r="G33" s="8"/>
    </row>
    <row r="34" spans="1:7" x14ac:dyDescent="0.25">
      <c r="A34" s="9"/>
      <c r="B34" s="9"/>
      <c r="C34" s="10"/>
      <c r="D34" s="11"/>
      <c r="E34" s="11"/>
      <c r="F34" s="11"/>
      <c r="G34" s="11"/>
    </row>
    <row r="35" spans="1:7" x14ac:dyDescent="0.25">
      <c r="A35" s="9"/>
      <c r="B35" s="9"/>
      <c r="C35" s="10"/>
      <c r="D35" s="11"/>
      <c r="E35" s="11"/>
      <c r="F35" s="11"/>
      <c r="G35" s="11"/>
    </row>
    <row r="36" spans="1:7" x14ac:dyDescent="0.25">
      <c r="A36" s="9"/>
      <c r="B36" s="9"/>
      <c r="C36" s="10"/>
      <c r="D36" s="11"/>
      <c r="E36" s="11"/>
      <c r="F36" s="11"/>
      <c r="G36" s="11"/>
    </row>
    <row r="37" spans="1:7" x14ac:dyDescent="0.25">
      <c r="A37" s="9"/>
      <c r="B37" s="9"/>
      <c r="C37" s="10"/>
      <c r="D37" s="11"/>
      <c r="E37" s="11"/>
      <c r="F37" s="11"/>
      <c r="G37" s="11"/>
    </row>
    <row r="38" spans="1:7" x14ac:dyDescent="0.25">
      <c r="A38" s="9"/>
      <c r="B38" s="9"/>
      <c r="C38" s="10"/>
      <c r="D38" s="11"/>
      <c r="E38" s="11"/>
      <c r="F38" s="11"/>
      <c r="G38" s="11"/>
    </row>
    <row r="39" spans="1:7" x14ac:dyDescent="0.25">
      <c r="A39" s="9"/>
      <c r="B39" s="9"/>
      <c r="C39" s="10"/>
      <c r="D39" s="11"/>
      <c r="E39" s="11"/>
      <c r="F39" s="11"/>
      <c r="G39" s="11"/>
    </row>
    <row r="40" spans="1:7" x14ac:dyDescent="0.25">
      <c r="A40" s="9"/>
      <c r="B40" s="9"/>
      <c r="C40" s="10"/>
      <c r="D40" s="11"/>
      <c r="E40" s="11"/>
      <c r="F40" s="11"/>
      <c r="G40" s="11"/>
    </row>
    <row r="41" spans="1:7" x14ac:dyDescent="0.25">
      <c r="A41" s="9"/>
      <c r="B41" s="9"/>
      <c r="C41" s="10"/>
      <c r="D41" s="11"/>
      <c r="E41" s="11"/>
      <c r="F41" s="11"/>
      <c r="G41" s="11"/>
    </row>
    <row r="42" spans="1:7" x14ac:dyDescent="0.25">
      <c r="A42" s="9"/>
      <c r="B42" s="9"/>
      <c r="C42" s="10"/>
      <c r="D42" s="11"/>
      <c r="E42" s="11"/>
      <c r="F42" s="11"/>
      <c r="G42" s="11"/>
    </row>
    <row r="43" spans="1:7" x14ac:dyDescent="0.25">
      <c r="A43" s="9"/>
      <c r="B43" s="9"/>
      <c r="C43" s="10"/>
      <c r="D43" s="11"/>
      <c r="E43" s="11"/>
      <c r="F43" s="11"/>
      <c r="G43" s="11"/>
    </row>
    <row r="44" spans="1:7" x14ac:dyDescent="0.25">
      <c r="A44" s="9"/>
      <c r="B44" s="9"/>
      <c r="C44" s="10"/>
      <c r="D44" s="11"/>
      <c r="E44" s="11"/>
      <c r="F44" s="11"/>
      <c r="G44" s="11"/>
    </row>
    <row r="45" spans="1:7" x14ac:dyDescent="0.25">
      <c r="A45" s="9"/>
      <c r="B45" s="9"/>
      <c r="C45" s="10"/>
      <c r="D45" s="11"/>
      <c r="E45" s="11"/>
      <c r="F45" s="11"/>
      <c r="G45" s="11"/>
    </row>
    <row r="46" spans="1:7" x14ac:dyDescent="0.25">
      <c r="A46" s="9"/>
      <c r="B46" s="9"/>
      <c r="C46" s="10"/>
      <c r="D46" s="11"/>
      <c r="E46" s="11"/>
      <c r="F46" s="11"/>
      <c r="G46" s="11"/>
    </row>
    <row r="47" spans="1:7" x14ac:dyDescent="0.25">
      <c r="A47" s="9"/>
      <c r="B47" s="9"/>
      <c r="C47" s="10"/>
      <c r="D47" s="11"/>
      <c r="E47" s="11"/>
      <c r="F47" s="11"/>
      <c r="G47" s="11"/>
    </row>
    <row r="48" spans="1:7" x14ac:dyDescent="0.25">
      <c r="A48" s="9"/>
      <c r="B48" s="9"/>
      <c r="C48" s="10"/>
      <c r="D48" s="11"/>
      <c r="E48" s="11"/>
      <c r="F48" s="11"/>
      <c r="G48" s="11"/>
    </row>
    <row r="49" spans="1:7" x14ac:dyDescent="0.25">
      <c r="A49" s="9"/>
      <c r="B49" s="9"/>
      <c r="C49" s="10"/>
      <c r="D49" s="11"/>
      <c r="E49" s="11"/>
      <c r="F49" s="11"/>
      <c r="G49" s="11"/>
    </row>
    <row r="50" spans="1:7" x14ac:dyDescent="0.25">
      <c r="A50" s="9"/>
      <c r="B50" s="9"/>
      <c r="C50" s="10"/>
      <c r="D50" s="11"/>
      <c r="E50" s="11"/>
      <c r="F50" s="11"/>
      <c r="G50" s="11"/>
    </row>
    <row r="51" spans="1:7" x14ac:dyDescent="0.25">
      <c r="A51" s="9"/>
      <c r="B51" s="9"/>
      <c r="C51" s="10"/>
      <c r="D51" s="11"/>
      <c r="E51" s="11"/>
      <c r="F51" s="11"/>
      <c r="G51" s="11"/>
    </row>
    <row r="52" spans="1:7" x14ac:dyDescent="0.25">
      <c r="A52" s="9"/>
      <c r="B52" s="9"/>
      <c r="C52" s="10"/>
      <c r="D52" s="11"/>
      <c r="E52" s="11"/>
      <c r="F52" s="11"/>
      <c r="G52" s="11"/>
    </row>
    <row r="53" spans="1:7" x14ac:dyDescent="0.25">
      <c r="A53" s="9"/>
      <c r="B53" s="9"/>
      <c r="C53" s="10"/>
      <c r="D53" s="11"/>
      <c r="E53" s="11"/>
      <c r="F53" s="11"/>
      <c r="G53" s="11"/>
    </row>
    <row r="54" spans="1:7" x14ac:dyDescent="0.25">
      <c r="A54" s="9"/>
      <c r="B54" s="9"/>
      <c r="C54" s="10"/>
      <c r="D54" s="11"/>
      <c r="E54" s="11"/>
      <c r="F54" s="11"/>
      <c r="G54" s="11"/>
    </row>
    <row r="55" spans="1:7" x14ac:dyDescent="0.25">
      <c r="A55" s="9"/>
      <c r="B55" s="9"/>
      <c r="C55" s="10"/>
      <c r="D55" s="11"/>
      <c r="E55" s="11"/>
      <c r="F55" s="11"/>
      <c r="G55" s="11"/>
    </row>
    <row r="56" spans="1:7" x14ac:dyDescent="0.25">
      <c r="A56" s="9"/>
      <c r="B56" s="9"/>
      <c r="C56" s="10"/>
      <c r="D56" s="11"/>
      <c r="E56" s="11"/>
      <c r="F56" s="11"/>
      <c r="G56" s="11"/>
    </row>
    <row r="57" spans="1:7" x14ac:dyDescent="0.25">
      <c r="A57" s="9"/>
      <c r="B57" s="9"/>
      <c r="C57" s="10"/>
      <c r="D57" s="11"/>
      <c r="E57" s="11"/>
      <c r="F57" s="11"/>
      <c r="G57" s="11"/>
    </row>
    <row r="58" spans="1:7" x14ac:dyDescent="0.25">
      <c r="A58" s="9"/>
      <c r="B58" s="9"/>
      <c r="C58" s="10"/>
      <c r="D58" s="11"/>
      <c r="E58" s="11"/>
      <c r="F58" s="11"/>
      <c r="G58" s="11"/>
    </row>
    <row r="59" spans="1:7" x14ac:dyDescent="0.25">
      <c r="A59" s="9"/>
      <c r="B59" s="9"/>
      <c r="C59" s="10"/>
      <c r="D59" s="11"/>
      <c r="E59" s="11"/>
      <c r="F59" s="11"/>
      <c r="G59" s="11"/>
    </row>
    <row r="60" spans="1:7" x14ac:dyDescent="0.25">
      <c r="A60" s="9"/>
      <c r="B60" s="9"/>
      <c r="C60" s="10"/>
      <c r="D60" s="11"/>
      <c r="E60" s="11"/>
      <c r="F60" s="11"/>
      <c r="G60" s="11"/>
    </row>
    <row r="61" spans="1:7" x14ac:dyDescent="0.25">
      <c r="A61" s="9"/>
      <c r="B61" s="9"/>
      <c r="C61" s="10"/>
      <c r="D61" s="11"/>
      <c r="E61" s="11"/>
      <c r="F61" s="11"/>
      <c r="G61" s="11"/>
    </row>
    <row r="62" spans="1:7" x14ac:dyDescent="0.25">
      <c r="A62" s="9"/>
      <c r="B62" s="9"/>
      <c r="C62" s="10"/>
      <c r="D62" s="11"/>
      <c r="E62" s="11"/>
      <c r="F62" s="11"/>
      <c r="G62" s="11"/>
    </row>
    <row r="63" spans="1:7" x14ac:dyDescent="0.25">
      <c r="A63" s="9"/>
      <c r="B63" s="9"/>
      <c r="C63" s="10"/>
      <c r="D63" s="11"/>
      <c r="E63" s="11"/>
      <c r="F63" s="11"/>
      <c r="G63" s="11"/>
    </row>
    <row r="64" spans="1:7" x14ac:dyDescent="0.25">
      <c r="A64" s="9"/>
      <c r="B64" s="9"/>
      <c r="C64" s="10"/>
      <c r="D64" s="11"/>
      <c r="E64" s="11"/>
      <c r="F64" s="11"/>
      <c r="G64" s="11"/>
    </row>
    <row r="65" spans="1:7" x14ac:dyDescent="0.25">
      <c r="A65" s="9"/>
      <c r="B65" s="9"/>
      <c r="C65" s="10"/>
      <c r="D65" s="11"/>
      <c r="E65" s="11"/>
      <c r="F65" s="11"/>
      <c r="G65" s="11"/>
    </row>
    <row r="66" spans="1:7" x14ac:dyDescent="0.25">
      <c r="A66" s="9"/>
      <c r="B66" s="9"/>
      <c r="C66" s="10"/>
      <c r="D66" s="11"/>
      <c r="E66" s="11"/>
      <c r="F66" s="11"/>
      <c r="G66" s="11"/>
    </row>
    <row r="67" spans="1:7" x14ac:dyDescent="0.25">
      <c r="A67" s="9"/>
      <c r="B67" s="9"/>
      <c r="C67" s="10"/>
      <c r="D67" s="11"/>
      <c r="E67" s="11"/>
      <c r="F67" s="11"/>
      <c r="G67" s="11"/>
    </row>
    <row r="68" spans="1:7" x14ac:dyDescent="0.25">
      <c r="A68" s="9"/>
      <c r="B68" s="9"/>
      <c r="C68" s="10"/>
      <c r="D68" s="11"/>
      <c r="E68" s="11"/>
      <c r="F68" s="11"/>
      <c r="G68" s="11"/>
    </row>
    <row r="69" spans="1:7" x14ac:dyDescent="0.25">
      <c r="A69" s="9"/>
      <c r="B69" s="9"/>
      <c r="C69" s="10"/>
      <c r="D69" s="11"/>
      <c r="E69" s="11"/>
      <c r="F69" s="11"/>
      <c r="G69" s="11"/>
    </row>
    <row r="70" spans="1:7" x14ac:dyDescent="0.25">
      <c r="A70" s="9"/>
      <c r="B70" s="9"/>
      <c r="C70" s="10"/>
      <c r="D70" s="11"/>
      <c r="E70" s="11"/>
      <c r="F70" s="11"/>
      <c r="G70" s="11"/>
    </row>
    <row r="71" spans="1:7" x14ac:dyDescent="0.25">
      <c r="A71" s="9"/>
      <c r="B71" s="9"/>
      <c r="C71" s="10"/>
      <c r="D71" s="11"/>
      <c r="E71" s="11"/>
      <c r="F71" s="11"/>
      <c r="G71" s="11"/>
    </row>
    <row r="72" spans="1:7" x14ac:dyDescent="0.25">
      <c r="A72" s="9"/>
      <c r="B72" s="9"/>
      <c r="C72" s="10"/>
      <c r="D72" s="11"/>
      <c r="E72" s="11"/>
      <c r="F72" s="11"/>
      <c r="G72" s="11"/>
    </row>
    <row r="73" spans="1:7" x14ac:dyDescent="0.25">
      <c r="A73" s="9"/>
      <c r="B73" s="9"/>
      <c r="C73" s="10"/>
      <c r="D73" s="11"/>
      <c r="E73" s="11"/>
      <c r="F73" s="11"/>
      <c r="G73" s="11"/>
    </row>
    <row r="74" spans="1:7" x14ac:dyDescent="0.25">
      <c r="A74" s="9"/>
      <c r="B74" s="9"/>
      <c r="C74" s="10"/>
      <c r="D74" s="11"/>
      <c r="E74" s="11"/>
      <c r="F74" s="11"/>
      <c r="G74" s="11"/>
    </row>
    <row r="75" spans="1:7" x14ac:dyDescent="0.25">
      <c r="A75" s="9"/>
      <c r="B75" s="9"/>
      <c r="C75" s="10"/>
      <c r="D75" s="11"/>
      <c r="E75" s="11"/>
      <c r="F75" s="11"/>
      <c r="G75" s="11"/>
    </row>
  </sheetData>
  <sheetProtection formatCells="0" formatColumns="0" formatRows="0" insertRows="0" selectLockedCells="1" autoFilter="0" pivotTables="0"/>
  <protectedRanges>
    <protectedRange sqref="A18:B22" name="Rozsah3"/>
    <protectedRange sqref="C18:C22" name="Rozsah1"/>
    <protectedRange sqref="A14:B17" name="Rozsah3_1"/>
    <protectedRange sqref="D14:E22" name="Rozsah2_1"/>
    <protectedRange sqref="C14:C17" name="Rozsah1_1"/>
  </protectedRanges>
  <mergeCells count="14">
    <mergeCell ref="A2:G2"/>
    <mergeCell ref="B9:G9"/>
    <mergeCell ref="B10:G10"/>
    <mergeCell ref="A7:G7"/>
    <mergeCell ref="A12:G12"/>
    <mergeCell ref="A23:E23"/>
    <mergeCell ref="A29:E29"/>
    <mergeCell ref="A30:E30"/>
    <mergeCell ref="A24:G24"/>
    <mergeCell ref="F28:G28"/>
    <mergeCell ref="F25:G25"/>
    <mergeCell ref="F26:G26"/>
    <mergeCell ref="F27:G27"/>
    <mergeCell ref="F29:G29"/>
  </mergeCells>
  <dataValidations xWindow="1146" yWindow="590" count="8">
    <dataValidation operator="lessThanOrEqual" allowBlank="1" showInputMessage="1" showErrorMessage="1" error="Prekročili ste finančný limit pre 1 kus stálej tabule - max. suma za 1 kus stálej tabule je 500 EUR." prompt="Finančný limit pre 1 kus stálej tabule je 500 EUR bez DPH" sqref="E28"/>
    <dataValidation allowBlank="1" showInputMessage="1" showErrorMessage="1" prompt="Povinný nástroj pre informovanie a komunikáciu pri projektoch slúžiacich na financovanie infraštruktúry alebo stavebných činností a celkovej výške NFP nad 500 000,- EUR" sqref="A27"/>
    <dataValidation allowBlank="1" showInputMessage="1" showErrorMessage="1" prompt="Povinný nástroj pre informovanie a komunikáciuvýdavok pri projektoch spočívajúcich v zakúpení fyzického objektu alebo vo financovaní infraštruktúry alebo stavebných činností a celkovej výške NFP nad 500 000,- EUR" sqref="A28"/>
    <dataValidation allowBlank="1" showInputMessage="1" showErrorMessage="1" prompt="Rešpektujte stanovené finančné limity na stavebný dozor, ktoré sú uvedené v Prílohe č. 2 Príručky k oprávnenosti výdavkov - Finančné a percentuálne limity." sqref="E17"/>
    <dataValidation allowBlank="1" showInputMessage="1" showErrorMessage="1" prompt="V prípade potreby uveďte ďalšie typy výdavkov" sqref="A18:A22"/>
    <dataValidation allowBlank="1" showInputMessage="1" showErrorMessage="1" prompt="Rešpektujte stanovený finančný limit na rezervu na nepredvídané výdavky súvisiace so stavebnými prácami, ktorý je uvedený v Prílohe č. 2 Príručky k oprávnenosti výdavkov - Finančné a percentuálne limity." sqref="E16"/>
    <dataValidation operator="lessThanOrEqual" allowBlank="1" showInputMessage="1" showErrorMessage="1" errorTitle="Upozornenie" error="Prekročili ste stanovený finančný limit - max. suma pre jeden dočasný pútač je 920 €" promptTitle="Limit" prompt="Finančný limit pre 1 kus dočasného pútača je 920 € bez DPH" sqref="E26:E27"/>
    <dataValidation type="list" allowBlank="1" showInputMessage="1" showErrorMessage="1" sqref="B18:B22">
      <formula1>#REF!</formula1>
    </dataValidation>
  </dataValidations>
  <pageMargins left="0.78740157480314965" right="0" top="0.74803149606299213" bottom="0.74803149606299213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58"/>
  <sheetViews>
    <sheetView view="pageBreakPreview" zoomScaleNormal="100" zoomScaleSheetLayoutView="100" workbookViewId="0">
      <selection activeCell="A134" sqref="A134:B134"/>
    </sheetView>
  </sheetViews>
  <sheetFormatPr defaultColWidth="9.140625" defaultRowHeight="15" x14ac:dyDescent="0.25"/>
  <cols>
    <col min="1" max="1" width="9.140625" style="1" customWidth="1"/>
    <col min="2" max="2" width="18.28515625" style="1" customWidth="1"/>
    <col min="3" max="3" width="7.7109375" style="1" customWidth="1"/>
    <col min="4" max="4" width="5.140625" style="1" customWidth="1"/>
    <col min="5" max="5" width="4.7109375" style="1" customWidth="1"/>
    <col min="6" max="6" width="14.140625" style="1" customWidth="1"/>
    <col min="7" max="7" width="13.85546875" style="1" customWidth="1"/>
    <col min="8" max="8" width="25.5703125" style="1" customWidth="1"/>
    <col min="9" max="9" width="34.140625" style="1" customWidth="1"/>
    <col min="10" max="14" width="9.140625" style="1" customWidth="1"/>
    <col min="15" max="16384" width="9.140625" style="1"/>
  </cols>
  <sheetData>
    <row r="2" spans="1:9" x14ac:dyDescent="0.25">
      <c r="A2" s="139" t="s">
        <v>67</v>
      </c>
      <c r="B2" s="139"/>
      <c r="C2" s="139"/>
      <c r="D2" s="139"/>
      <c r="E2" s="139"/>
      <c r="F2" s="139"/>
      <c r="G2" s="139"/>
      <c r="H2" s="139"/>
      <c r="I2" s="139"/>
    </row>
    <row r="3" spans="1:9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x14ac:dyDescent="0.25">
      <c r="A4" s="20"/>
      <c r="B4" s="20"/>
      <c r="C4" s="20"/>
      <c r="D4" s="20"/>
      <c r="E4" s="20"/>
      <c r="F4" s="20"/>
      <c r="G4" s="20"/>
      <c r="H4" s="20"/>
      <c r="I4" s="20"/>
    </row>
    <row r="10" spans="1:9" x14ac:dyDescent="0.25">
      <c r="A10" s="21"/>
      <c r="B10" s="21"/>
      <c r="C10" s="22"/>
      <c r="D10" s="22"/>
      <c r="E10" s="22"/>
      <c r="F10" s="22"/>
      <c r="G10" s="22"/>
      <c r="H10" s="22"/>
      <c r="I10" s="22"/>
    </row>
    <row r="11" spans="1:9" x14ac:dyDescent="0.25">
      <c r="A11" s="21"/>
      <c r="B11" s="21"/>
      <c r="C11" s="22"/>
      <c r="D11" s="22"/>
      <c r="E11" s="22"/>
      <c r="F11" s="22"/>
      <c r="G11" s="22"/>
      <c r="H11" s="22"/>
      <c r="I11" s="22"/>
    </row>
    <row r="12" spans="1:9" ht="20.25" x14ac:dyDescent="0.3">
      <c r="A12" s="130" t="s">
        <v>33</v>
      </c>
      <c r="B12" s="130"/>
      <c r="C12" s="130"/>
      <c r="D12" s="130"/>
      <c r="E12" s="130"/>
      <c r="F12" s="130"/>
      <c r="G12" s="130"/>
      <c r="H12" s="130"/>
      <c r="I12" s="130"/>
    </row>
    <row r="13" spans="1:9" x14ac:dyDescent="0.25">
      <c r="A13" s="21"/>
      <c r="B13" s="21"/>
      <c r="C13" s="22"/>
      <c r="D13" s="22"/>
      <c r="E13" s="22"/>
      <c r="F13" s="22"/>
      <c r="G13" s="22"/>
      <c r="H13" s="22"/>
      <c r="I13" s="22"/>
    </row>
    <row r="14" spans="1:9" x14ac:dyDescent="0.25">
      <c r="A14" s="21"/>
      <c r="B14" s="21"/>
      <c r="C14" s="22"/>
      <c r="D14" s="22"/>
      <c r="E14" s="22"/>
      <c r="F14" s="22"/>
      <c r="G14" s="22"/>
      <c r="H14" s="22"/>
      <c r="I14" s="22"/>
    </row>
    <row r="15" spans="1:9" ht="18" customHeight="1" x14ac:dyDescent="0.25">
      <c r="A15" s="131" t="s">
        <v>111</v>
      </c>
      <c r="B15" s="131"/>
      <c r="C15" s="132" t="s">
        <v>83</v>
      </c>
      <c r="D15" s="133"/>
      <c r="E15" s="133"/>
      <c r="F15" s="133"/>
      <c r="G15" s="133"/>
      <c r="H15" s="133"/>
      <c r="I15" s="134"/>
    </row>
    <row r="16" spans="1:9" ht="18" customHeight="1" x14ac:dyDescent="0.25">
      <c r="A16" s="131" t="s">
        <v>0</v>
      </c>
      <c r="B16" s="131"/>
      <c r="C16" s="132" t="s">
        <v>82</v>
      </c>
      <c r="D16" s="133"/>
      <c r="E16" s="133"/>
      <c r="F16" s="133"/>
      <c r="G16" s="133"/>
      <c r="H16" s="133"/>
      <c r="I16" s="134"/>
    </row>
    <row r="17" spans="1:9" ht="18" customHeight="1" x14ac:dyDescent="0.25"/>
    <row r="18" spans="1:9" ht="18" customHeight="1" x14ac:dyDescent="0.25">
      <c r="A18" s="121" t="s">
        <v>1</v>
      </c>
      <c r="B18" s="121"/>
      <c r="C18" s="121"/>
      <c r="D18" s="121"/>
      <c r="E18" s="138" t="s">
        <v>96</v>
      </c>
      <c r="F18" s="138"/>
      <c r="G18" s="138"/>
      <c r="H18" s="138"/>
      <c r="I18" s="138"/>
    </row>
    <row r="19" spans="1:9" ht="30" customHeight="1" x14ac:dyDescent="0.25">
      <c r="A19" s="121" t="s">
        <v>55</v>
      </c>
      <c r="B19" s="121"/>
      <c r="C19" s="121"/>
      <c r="D19" s="121"/>
      <c r="E19" s="136" t="s">
        <v>100</v>
      </c>
      <c r="F19" s="136"/>
      <c r="G19" s="136"/>
      <c r="H19" s="136"/>
      <c r="I19" s="136"/>
    </row>
    <row r="22" spans="1:9" ht="15.75" x14ac:dyDescent="0.25">
      <c r="A22" s="123" t="s">
        <v>56</v>
      </c>
      <c r="B22" s="123"/>
      <c r="C22" s="123"/>
      <c r="D22" s="123"/>
      <c r="E22" s="123"/>
      <c r="F22" s="123"/>
      <c r="G22" s="123"/>
      <c r="H22" s="123"/>
      <c r="I22" s="123"/>
    </row>
    <row r="24" spans="1:9" x14ac:dyDescent="0.25">
      <c r="A24" s="128" t="s">
        <v>57</v>
      </c>
      <c r="B24" s="128" t="s">
        <v>13</v>
      </c>
      <c r="C24" s="128"/>
      <c r="D24" s="128"/>
      <c r="E24" s="128"/>
      <c r="F24" s="128" t="s">
        <v>6</v>
      </c>
      <c r="G24" s="128"/>
      <c r="H24" s="128" t="s">
        <v>58</v>
      </c>
      <c r="I24" s="128" t="s">
        <v>32</v>
      </c>
    </row>
    <row r="25" spans="1:9" ht="15.75" x14ac:dyDescent="0.25">
      <c r="A25" s="128"/>
      <c r="B25" s="128"/>
      <c r="C25" s="128"/>
      <c r="D25" s="128"/>
      <c r="E25" s="128"/>
      <c r="F25" s="23" t="s">
        <v>7</v>
      </c>
      <c r="G25" s="23" t="s">
        <v>8</v>
      </c>
      <c r="H25" s="128"/>
      <c r="I25" s="128"/>
    </row>
    <row r="26" spans="1:9" ht="51" customHeight="1" x14ac:dyDescent="0.25">
      <c r="A26" s="24" t="s">
        <v>9</v>
      </c>
      <c r="B26" s="136" t="s">
        <v>84</v>
      </c>
      <c r="C26" s="136"/>
      <c r="D26" s="136"/>
      <c r="E26" s="136"/>
      <c r="F26" s="25">
        <v>167780</v>
      </c>
      <c r="G26" s="25">
        <v>201336</v>
      </c>
      <c r="H26" s="84">
        <v>42482</v>
      </c>
      <c r="I26" s="26" t="s">
        <v>85</v>
      </c>
    </row>
    <row r="27" spans="1:9" ht="48" customHeight="1" x14ac:dyDescent="0.25">
      <c r="A27" s="24" t="s">
        <v>10</v>
      </c>
      <c r="B27" s="136" t="s">
        <v>86</v>
      </c>
      <c r="C27" s="136"/>
      <c r="D27" s="136"/>
      <c r="E27" s="136"/>
      <c r="F27" s="25">
        <v>156380</v>
      </c>
      <c r="G27" s="25">
        <v>187656</v>
      </c>
      <c r="H27" s="84">
        <v>42481</v>
      </c>
      <c r="I27" s="26" t="s">
        <v>85</v>
      </c>
    </row>
    <row r="28" spans="1:9" ht="48.75" customHeight="1" x14ac:dyDescent="0.25">
      <c r="A28" s="24" t="s">
        <v>11</v>
      </c>
      <c r="B28" s="136" t="s">
        <v>87</v>
      </c>
      <c r="C28" s="136"/>
      <c r="D28" s="136"/>
      <c r="E28" s="136"/>
      <c r="F28" s="25">
        <v>159520</v>
      </c>
      <c r="G28" s="25">
        <v>191424</v>
      </c>
      <c r="H28" s="84">
        <v>42482</v>
      </c>
      <c r="I28" s="26" t="s">
        <v>85</v>
      </c>
    </row>
    <row r="29" spans="1:9" ht="23.25" customHeight="1" x14ac:dyDescent="0.25">
      <c r="A29" s="118" t="s">
        <v>59</v>
      </c>
      <c r="B29" s="119"/>
      <c r="C29" s="119"/>
      <c r="D29" s="119"/>
      <c r="E29" s="120"/>
      <c r="F29" s="55">
        <f>(F26+F27+F28)/3</f>
        <v>161226.66666666666</v>
      </c>
      <c r="G29" s="55">
        <f>(G26+G27+G28)/3</f>
        <v>193472</v>
      </c>
      <c r="H29" s="53"/>
      <c r="I29" s="5"/>
    </row>
    <row r="30" spans="1:9" x14ac:dyDescent="0.25">
      <c r="A30" s="27"/>
    </row>
    <row r="31" spans="1:9" ht="21.75" customHeight="1" x14ac:dyDescent="0.25">
      <c r="A31" s="121" t="s">
        <v>65</v>
      </c>
      <c r="B31" s="121"/>
      <c r="C31" s="137" t="s">
        <v>88</v>
      </c>
      <c r="D31" s="137"/>
      <c r="E31" s="137"/>
      <c r="F31" s="137"/>
      <c r="G31" s="137"/>
      <c r="H31" s="137"/>
      <c r="I31" s="137"/>
    </row>
    <row r="32" spans="1:9" ht="21.75" customHeight="1" x14ac:dyDescent="0.25">
      <c r="A32" s="62"/>
      <c r="B32" s="62"/>
      <c r="C32" s="53"/>
      <c r="D32" s="53"/>
      <c r="E32" s="53"/>
      <c r="F32" s="53"/>
      <c r="G32" s="53"/>
      <c r="H32" s="53"/>
      <c r="I32" s="53"/>
    </row>
    <row r="33" spans="1:12" ht="15.75" x14ac:dyDescent="0.25">
      <c r="A33" s="123" t="s">
        <v>12</v>
      </c>
      <c r="B33" s="123"/>
      <c r="C33" s="123"/>
      <c r="D33" s="123"/>
      <c r="E33" s="123"/>
      <c r="F33" s="123"/>
      <c r="G33" s="123"/>
      <c r="H33" s="123"/>
      <c r="I33" s="123"/>
      <c r="L33" s="28"/>
    </row>
    <row r="34" spans="1:12" ht="15.75" x14ac:dyDescent="0.25">
      <c r="A34" s="54"/>
      <c r="B34" s="54"/>
      <c r="C34" s="54"/>
      <c r="D34" s="54"/>
      <c r="E34" s="54"/>
      <c r="F34" s="54"/>
      <c r="G34" s="54"/>
      <c r="H34" s="54"/>
      <c r="I34" s="54"/>
      <c r="L34" s="28"/>
    </row>
    <row r="35" spans="1:12" ht="49.5" customHeight="1" x14ac:dyDescent="0.25">
      <c r="A35" s="124" t="s">
        <v>60</v>
      </c>
      <c r="B35" s="125"/>
      <c r="C35" s="126">
        <v>187656</v>
      </c>
      <c r="D35" s="126"/>
      <c r="E35" s="126"/>
      <c r="F35" s="126"/>
      <c r="G35" s="126"/>
      <c r="H35" s="126"/>
      <c r="I35" s="126"/>
      <c r="J35" s="56"/>
    </row>
    <row r="36" spans="1:12" ht="29.25" customHeight="1" x14ac:dyDescent="0.25"/>
    <row r="37" spans="1:12" ht="29.25" customHeight="1" x14ac:dyDescent="0.25">
      <c r="F37" s="18"/>
      <c r="G37" s="18"/>
      <c r="H37" s="59"/>
      <c r="I37" s="59"/>
    </row>
    <row r="38" spans="1:12" x14ac:dyDescent="0.25">
      <c r="A38" s="19" t="s">
        <v>105</v>
      </c>
      <c r="B38" s="19"/>
      <c r="C38" s="19"/>
      <c r="D38" s="19"/>
      <c r="E38" s="19"/>
      <c r="G38" s="60"/>
      <c r="H38" s="127" t="s">
        <v>38</v>
      </c>
      <c r="I38" s="127"/>
    </row>
    <row r="39" spans="1:12" x14ac:dyDescent="0.25">
      <c r="A39" s="19"/>
      <c r="B39" s="19"/>
      <c r="C39" s="19"/>
      <c r="D39" s="19"/>
      <c r="E39" s="19"/>
      <c r="G39" s="60"/>
      <c r="H39" s="85"/>
      <c r="I39" s="85"/>
    </row>
    <row r="40" spans="1:12" ht="20.25" x14ac:dyDescent="0.3">
      <c r="A40" s="130" t="s">
        <v>89</v>
      </c>
      <c r="B40" s="130"/>
      <c r="C40" s="130"/>
      <c r="D40" s="130"/>
      <c r="E40" s="130"/>
      <c r="F40" s="130"/>
      <c r="G40" s="130"/>
      <c r="H40" s="130"/>
      <c r="I40" s="130"/>
    </row>
    <row r="41" spans="1:12" x14ac:dyDescent="0.25">
      <c r="A41" s="21"/>
      <c r="B41" s="21"/>
      <c r="C41" s="22"/>
      <c r="D41" s="22"/>
      <c r="E41" s="22"/>
      <c r="F41" s="22"/>
      <c r="G41" s="22"/>
      <c r="H41" s="22"/>
      <c r="I41" s="22"/>
    </row>
    <row r="42" spans="1:12" x14ac:dyDescent="0.25">
      <c r="A42" s="21"/>
      <c r="B42" s="21"/>
      <c r="C42" s="22"/>
      <c r="D42" s="22"/>
      <c r="E42" s="22"/>
      <c r="F42" s="22"/>
      <c r="G42" s="22"/>
      <c r="H42" s="22"/>
      <c r="I42" s="22"/>
    </row>
    <row r="43" spans="1:12" ht="18" customHeight="1" x14ac:dyDescent="0.25">
      <c r="A43" s="131" t="s">
        <v>111</v>
      </c>
      <c r="B43" s="131"/>
      <c r="C43" s="132" t="s">
        <v>83</v>
      </c>
      <c r="D43" s="133"/>
      <c r="E43" s="133"/>
      <c r="F43" s="133"/>
      <c r="G43" s="133"/>
      <c r="H43" s="133"/>
      <c r="I43" s="134"/>
    </row>
    <row r="44" spans="1:12" ht="18" customHeight="1" x14ac:dyDescent="0.25">
      <c r="A44" s="131" t="s">
        <v>0</v>
      </c>
      <c r="B44" s="131"/>
      <c r="C44" s="132" t="s">
        <v>82</v>
      </c>
      <c r="D44" s="133"/>
      <c r="E44" s="133"/>
      <c r="F44" s="133"/>
      <c r="G44" s="133"/>
      <c r="H44" s="133"/>
      <c r="I44" s="134"/>
    </row>
    <row r="45" spans="1:12" ht="18" customHeight="1" x14ac:dyDescent="0.25"/>
    <row r="46" spans="1:12" ht="18" customHeight="1" x14ac:dyDescent="0.25">
      <c r="A46" s="121" t="s">
        <v>1</v>
      </c>
      <c r="B46" s="121"/>
      <c r="C46" s="121"/>
      <c r="D46" s="121"/>
      <c r="E46" s="138" t="s">
        <v>91</v>
      </c>
      <c r="F46" s="138"/>
      <c r="G46" s="138"/>
      <c r="H46" s="138"/>
      <c r="I46" s="138"/>
    </row>
    <row r="47" spans="1:12" ht="30" customHeight="1" x14ac:dyDescent="0.25">
      <c r="A47" s="121" t="s">
        <v>55</v>
      </c>
      <c r="B47" s="121"/>
      <c r="C47" s="121"/>
      <c r="D47" s="121"/>
      <c r="E47" s="136" t="s">
        <v>95</v>
      </c>
      <c r="F47" s="136"/>
      <c r="G47" s="136"/>
      <c r="H47" s="136"/>
      <c r="I47" s="136"/>
    </row>
    <row r="50" spans="1:12" ht="15.75" x14ac:dyDescent="0.25">
      <c r="A50" s="123" t="s">
        <v>56</v>
      </c>
      <c r="B50" s="123"/>
      <c r="C50" s="123"/>
      <c r="D50" s="123"/>
      <c r="E50" s="123"/>
      <c r="F50" s="123"/>
      <c r="G50" s="123"/>
      <c r="H50" s="123"/>
      <c r="I50" s="123"/>
    </row>
    <row r="52" spans="1:12" x14ac:dyDescent="0.25">
      <c r="A52" s="128" t="s">
        <v>57</v>
      </c>
      <c r="B52" s="128" t="s">
        <v>13</v>
      </c>
      <c r="C52" s="128"/>
      <c r="D52" s="128"/>
      <c r="E52" s="128"/>
      <c r="F52" s="128" t="s">
        <v>6</v>
      </c>
      <c r="G52" s="128"/>
      <c r="H52" s="128" t="s">
        <v>58</v>
      </c>
      <c r="I52" s="128" t="s">
        <v>32</v>
      </c>
    </row>
    <row r="53" spans="1:12" ht="15.75" x14ac:dyDescent="0.25">
      <c r="A53" s="128"/>
      <c r="B53" s="128"/>
      <c r="C53" s="128"/>
      <c r="D53" s="128"/>
      <c r="E53" s="128"/>
      <c r="F53" s="23" t="s">
        <v>7</v>
      </c>
      <c r="G53" s="23" t="s">
        <v>8</v>
      </c>
      <c r="H53" s="128"/>
      <c r="I53" s="128"/>
    </row>
    <row r="54" spans="1:12" ht="51" customHeight="1" x14ac:dyDescent="0.25">
      <c r="A54" s="24" t="s">
        <v>9</v>
      </c>
      <c r="B54" s="136" t="s">
        <v>84</v>
      </c>
      <c r="C54" s="136"/>
      <c r="D54" s="136"/>
      <c r="E54" s="136"/>
      <c r="F54" s="25">
        <v>23100</v>
      </c>
      <c r="G54" s="25">
        <v>27720</v>
      </c>
      <c r="H54" s="84">
        <v>42482</v>
      </c>
      <c r="I54" s="26" t="s">
        <v>85</v>
      </c>
    </row>
    <row r="55" spans="1:12" ht="48" customHeight="1" x14ac:dyDescent="0.25">
      <c r="A55" s="24" t="s">
        <v>10</v>
      </c>
      <c r="B55" s="136" t="s">
        <v>86</v>
      </c>
      <c r="C55" s="136"/>
      <c r="D55" s="136"/>
      <c r="E55" s="136"/>
      <c r="F55" s="25">
        <v>22320</v>
      </c>
      <c r="G55" s="25">
        <v>26784</v>
      </c>
      <c r="H55" s="84">
        <v>42481</v>
      </c>
      <c r="I55" s="26" t="s">
        <v>85</v>
      </c>
    </row>
    <row r="56" spans="1:12" ht="48.75" customHeight="1" x14ac:dyDescent="0.25">
      <c r="A56" s="24" t="s">
        <v>11</v>
      </c>
      <c r="B56" s="136" t="s">
        <v>87</v>
      </c>
      <c r="C56" s="136"/>
      <c r="D56" s="136"/>
      <c r="E56" s="136"/>
      <c r="F56" s="25">
        <v>20700</v>
      </c>
      <c r="G56" s="25">
        <v>24840</v>
      </c>
      <c r="H56" s="84">
        <v>42482</v>
      </c>
      <c r="I56" s="26" t="s">
        <v>85</v>
      </c>
    </row>
    <row r="57" spans="1:12" ht="23.25" customHeight="1" x14ac:dyDescent="0.25">
      <c r="A57" s="118" t="s">
        <v>59</v>
      </c>
      <c r="B57" s="119"/>
      <c r="C57" s="119"/>
      <c r="D57" s="119"/>
      <c r="E57" s="120"/>
      <c r="F57" s="55">
        <f>(F54+F55+F56)/3</f>
        <v>22040</v>
      </c>
      <c r="G57" s="55">
        <f>(G54+G55+G56)/3</f>
        <v>26448</v>
      </c>
      <c r="H57" s="53"/>
      <c r="I57" s="5"/>
    </row>
    <row r="58" spans="1:12" x14ac:dyDescent="0.25">
      <c r="A58" s="27"/>
    </row>
    <row r="59" spans="1:12" ht="21.75" customHeight="1" x14ac:dyDescent="0.25">
      <c r="A59" s="121" t="s">
        <v>65</v>
      </c>
      <c r="B59" s="121"/>
      <c r="C59" s="137" t="s">
        <v>88</v>
      </c>
      <c r="D59" s="137"/>
      <c r="E59" s="137"/>
      <c r="F59" s="137"/>
      <c r="G59" s="137"/>
      <c r="H59" s="137"/>
      <c r="I59" s="137"/>
    </row>
    <row r="60" spans="1:12" ht="21.75" customHeight="1" x14ac:dyDescent="0.25">
      <c r="A60" s="62"/>
      <c r="B60" s="62"/>
      <c r="C60" s="53"/>
      <c r="D60" s="53"/>
      <c r="E60" s="53"/>
      <c r="F60" s="53"/>
      <c r="G60" s="53"/>
      <c r="H60" s="53"/>
      <c r="I60" s="53"/>
    </row>
    <row r="61" spans="1:12" ht="15.75" x14ac:dyDescent="0.25">
      <c r="A61" s="123" t="s">
        <v>12</v>
      </c>
      <c r="B61" s="123"/>
      <c r="C61" s="123"/>
      <c r="D61" s="123"/>
      <c r="E61" s="123"/>
      <c r="F61" s="123"/>
      <c r="G61" s="123"/>
      <c r="H61" s="123"/>
      <c r="I61" s="123"/>
      <c r="L61" s="28"/>
    </row>
    <row r="62" spans="1:12" ht="15.75" x14ac:dyDescent="0.25">
      <c r="A62" s="83"/>
      <c r="B62" s="83"/>
      <c r="C62" s="83"/>
      <c r="D62" s="83"/>
      <c r="E62" s="83"/>
      <c r="F62" s="83"/>
      <c r="G62" s="83"/>
      <c r="H62" s="83"/>
      <c r="I62" s="83"/>
      <c r="L62" s="28"/>
    </row>
    <row r="63" spans="1:12" ht="49.5" customHeight="1" x14ac:dyDescent="0.25">
      <c r="A63" s="124" t="s">
        <v>60</v>
      </c>
      <c r="B63" s="125"/>
      <c r="C63" s="126">
        <v>24840</v>
      </c>
      <c r="D63" s="126"/>
      <c r="E63" s="126"/>
      <c r="F63" s="126"/>
      <c r="G63" s="126"/>
      <c r="H63" s="126"/>
      <c r="I63" s="126"/>
      <c r="J63" s="56"/>
    </row>
    <row r="64" spans="1:12" ht="29.25" customHeight="1" x14ac:dyDescent="0.25"/>
    <row r="65" spans="1:9" ht="29.25" customHeight="1" x14ac:dyDescent="0.25">
      <c r="F65" s="18"/>
      <c r="G65" s="18"/>
      <c r="H65" s="59"/>
      <c r="I65" s="59"/>
    </row>
    <row r="66" spans="1:9" x14ac:dyDescent="0.25">
      <c r="A66" s="19" t="s">
        <v>105</v>
      </c>
      <c r="B66" s="19"/>
      <c r="C66" s="19"/>
      <c r="D66" s="19"/>
      <c r="E66" s="19"/>
      <c r="G66" s="60"/>
      <c r="H66" s="127" t="s">
        <v>38</v>
      </c>
      <c r="I66" s="127"/>
    </row>
    <row r="67" spans="1:9" x14ac:dyDescent="0.25">
      <c r="A67" s="19"/>
      <c r="B67" s="19"/>
      <c r="C67" s="19"/>
      <c r="D67" s="19"/>
      <c r="E67" s="19"/>
      <c r="G67" s="60"/>
      <c r="H67" s="85"/>
      <c r="I67" s="85"/>
    </row>
    <row r="68" spans="1:9" x14ac:dyDescent="0.25">
      <c r="A68" s="19"/>
      <c r="B68" s="19"/>
      <c r="C68" s="19"/>
      <c r="D68" s="19"/>
      <c r="E68" s="19"/>
      <c r="G68" s="60"/>
      <c r="H68" s="85"/>
      <c r="I68" s="85"/>
    </row>
    <row r="69" spans="1:9" ht="20.25" x14ac:dyDescent="0.3">
      <c r="A69" s="130" t="s">
        <v>90</v>
      </c>
      <c r="B69" s="130"/>
      <c r="C69" s="130"/>
      <c r="D69" s="130"/>
      <c r="E69" s="130"/>
      <c r="F69" s="130"/>
      <c r="G69" s="130"/>
      <c r="H69" s="130"/>
      <c r="I69" s="130"/>
    </row>
    <row r="70" spans="1:9" x14ac:dyDescent="0.25">
      <c r="A70" s="21"/>
      <c r="B70" s="21"/>
      <c r="C70" s="22"/>
      <c r="D70" s="22"/>
      <c r="E70" s="22"/>
      <c r="F70" s="22"/>
      <c r="G70" s="22"/>
      <c r="H70" s="22"/>
      <c r="I70" s="22"/>
    </row>
    <row r="71" spans="1:9" x14ac:dyDescent="0.25">
      <c r="A71" s="21"/>
      <c r="B71" s="21"/>
      <c r="C71" s="22"/>
      <c r="D71" s="22"/>
      <c r="E71" s="22"/>
      <c r="F71" s="22"/>
      <c r="G71" s="22"/>
      <c r="H71" s="22"/>
      <c r="I71" s="22"/>
    </row>
    <row r="72" spans="1:9" ht="18" customHeight="1" x14ac:dyDescent="0.25">
      <c r="A72" s="131" t="s">
        <v>111</v>
      </c>
      <c r="B72" s="131"/>
      <c r="C72" s="132" t="s">
        <v>83</v>
      </c>
      <c r="D72" s="133"/>
      <c r="E72" s="133"/>
      <c r="F72" s="133"/>
      <c r="G72" s="133"/>
      <c r="H72" s="133"/>
      <c r="I72" s="134"/>
    </row>
    <row r="73" spans="1:9" ht="18" customHeight="1" x14ac:dyDescent="0.25">
      <c r="A73" s="131" t="s">
        <v>0</v>
      </c>
      <c r="B73" s="131"/>
      <c r="C73" s="132" t="s">
        <v>82</v>
      </c>
      <c r="D73" s="133"/>
      <c r="E73" s="133"/>
      <c r="F73" s="133"/>
      <c r="G73" s="133"/>
      <c r="H73" s="133"/>
      <c r="I73" s="134"/>
    </row>
    <row r="74" spans="1:9" ht="18" customHeight="1" x14ac:dyDescent="0.25"/>
    <row r="75" spans="1:9" ht="18" customHeight="1" x14ac:dyDescent="0.25">
      <c r="A75" s="121" t="s">
        <v>1</v>
      </c>
      <c r="B75" s="121"/>
      <c r="C75" s="121"/>
      <c r="D75" s="121"/>
      <c r="E75" s="135" t="s">
        <v>94</v>
      </c>
      <c r="F75" s="135"/>
      <c r="G75" s="135"/>
      <c r="H75" s="135"/>
      <c r="I75" s="135"/>
    </row>
    <row r="76" spans="1:9" ht="30" customHeight="1" x14ac:dyDescent="0.25">
      <c r="A76" s="121" t="s">
        <v>55</v>
      </c>
      <c r="B76" s="121"/>
      <c r="C76" s="121"/>
      <c r="D76" s="121"/>
      <c r="E76" s="129" t="s">
        <v>94</v>
      </c>
      <c r="F76" s="129"/>
      <c r="G76" s="129"/>
      <c r="H76" s="129"/>
      <c r="I76" s="129"/>
    </row>
    <row r="79" spans="1:9" ht="15.75" x14ac:dyDescent="0.25">
      <c r="A79" s="123" t="s">
        <v>56</v>
      </c>
      <c r="B79" s="123"/>
      <c r="C79" s="123"/>
      <c r="D79" s="123"/>
      <c r="E79" s="123"/>
      <c r="F79" s="123"/>
      <c r="G79" s="123"/>
      <c r="H79" s="123"/>
      <c r="I79" s="123"/>
    </row>
    <row r="81" spans="1:12" x14ac:dyDescent="0.25">
      <c r="A81" s="128" t="s">
        <v>57</v>
      </c>
      <c r="B81" s="128" t="s">
        <v>13</v>
      </c>
      <c r="C81" s="128"/>
      <c r="D81" s="128"/>
      <c r="E81" s="128"/>
      <c r="F81" s="128" t="s">
        <v>6</v>
      </c>
      <c r="G81" s="128"/>
      <c r="H81" s="128" t="s">
        <v>58</v>
      </c>
      <c r="I81" s="128" t="s">
        <v>32</v>
      </c>
    </row>
    <row r="82" spans="1:12" ht="15.75" x14ac:dyDescent="0.25">
      <c r="A82" s="128"/>
      <c r="B82" s="128"/>
      <c r="C82" s="128"/>
      <c r="D82" s="128"/>
      <c r="E82" s="128"/>
      <c r="F82" s="23" t="s">
        <v>7</v>
      </c>
      <c r="G82" s="23" t="s">
        <v>8</v>
      </c>
      <c r="H82" s="128"/>
      <c r="I82" s="128"/>
    </row>
    <row r="83" spans="1:12" ht="51" customHeight="1" x14ac:dyDescent="0.25">
      <c r="A83" s="24" t="s">
        <v>9</v>
      </c>
      <c r="B83" s="129" t="s">
        <v>97</v>
      </c>
      <c r="C83" s="129"/>
      <c r="D83" s="129"/>
      <c r="E83" s="129"/>
      <c r="F83" s="88">
        <v>84690</v>
      </c>
      <c r="G83" s="88">
        <v>101628</v>
      </c>
      <c r="H83" s="89">
        <v>42489</v>
      </c>
      <c r="I83" s="26" t="s">
        <v>85</v>
      </c>
    </row>
    <row r="84" spans="1:12" ht="48" customHeight="1" x14ac:dyDescent="0.25">
      <c r="A84" s="24" t="s">
        <v>10</v>
      </c>
      <c r="B84" s="129" t="s">
        <v>98</v>
      </c>
      <c r="C84" s="129"/>
      <c r="D84" s="129"/>
      <c r="E84" s="129"/>
      <c r="F84" s="88">
        <v>98500</v>
      </c>
      <c r="G84" s="88">
        <v>118200</v>
      </c>
      <c r="H84" s="89">
        <v>42480</v>
      </c>
      <c r="I84" s="26" t="s">
        <v>85</v>
      </c>
    </row>
    <row r="85" spans="1:12" ht="48.75" customHeight="1" x14ac:dyDescent="0.25">
      <c r="A85" s="24" t="s">
        <v>11</v>
      </c>
      <c r="B85" s="129" t="s">
        <v>99</v>
      </c>
      <c r="C85" s="129"/>
      <c r="D85" s="129"/>
      <c r="E85" s="129"/>
      <c r="F85" s="88">
        <v>81384</v>
      </c>
      <c r="G85" s="88">
        <v>97660.800000000003</v>
      </c>
      <c r="H85" s="89">
        <v>42471</v>
      </c>
      <c r="I85" s="26" t="s">
        <v>85</v>
      </c>
    </row>
    <row r="86" spans="1:12" ht="23.25" customHeight="1" x14ac:dyDescent="0.25">
      <c r="A86" s="118" t="s">
        <v>59</v>
      </c>
      <c r="B86" s="119"/>
      <c r="C86" s="119"/>
      <c r="D86" s="119"/>
      <c r="E86" s="120"/>
      <c r="F86" s="55">
        <f>(F83+F84+F85)/3</f>
        <v>88191.333333333328</v>
      </c>
      <c r="G86" s="55">
        <f>(G83+G84+G85)/3</f>
        <v>105829.59999999999</v>
      </c>
      <c r="H86" s="53"/>
      <c r="I86" s="5"/>
    </row>
    <row r="87" spans="1:12" x14ac:dyDescent="0.25">
      <c r="A87" s="27"/>
    </row>
    <row r="88" spans="1:12" ht="21.75" customHeight="1" x14ac:dyDescent="0.25">
      <c r="A88" s="121" t="s">
        <v>65</v>
      </c>
      <c r="B88" s="121"/>
      <c r="C88" s="137" t="s">
        <v>88</v>
      </c>
      <c r="D88" s="137"/>
      <c r="E88" s="137"/>
      <c r="F88" s="137"/>
      <c r="G88" s="137"/>
      <c r="H88" s="137"/>
      <c r="I88" s="137"/>
    </row>
    <row r="89" spans="1:12" ht="21.75" customHeight="1" x14ac:dyDescent="0.25">
      <c r="A89" s="62"/>
      <c r="B89" s="62"/>
      <c r="C89" s="53"/>
      <c r="D89" s="53"/>
      <c r="E89" s="53"/>
      <c r="F89" s="53"/>
      <c r="G89" s="53"/>
      <c r="H89" s="53"/>
      <c r="I89" s="53"/>
    </row>
    <row r="90" spans="1:12" ht="15.75" x14ac:dyDescent="0.25">
      <c r="A90" s="123" t="s">
        <v>12</v>
      </c>
      <c r="B90" s="123"/>
      <c r="C90" s="123"/>
      <c r="D90" s="123"/>
      <c r="E90" s="123"/>
      <c r="F90" s="123"/>
      <c r="G90" s="123"/>
      <c r="H90" s="123"/>
      <c r="I90" s="123"/>
      <c r="L90" s="28"/>
    </row>
    <row r="91" spans="1:12" ht="15.75" x14ac:dyDescent="0.25">
      <c r="A91" s="87"/>
      <c r="B91" s="87"/>
      <c r="C91" s="87"/>
      <c r="D91" s="87"/>
      <c r="E91" s="87"/>
      <c r="F91" s="87"/>
      <c r="G91" s="87"/>
      <c r="H91" s="87"/>
      <c r="I91" s="87"/>
      <c r="L91" s="28"/>
    </row>
    <row r="92" spans="1:12" ht="49.5" customHeight="1" x14ac:dyDescent="0.25">
      <c r="A92" s="124" t="s">
        <v>60</v>
      </c>
      <c r="B92" s="125"/>
      <c r="C92" s="126">
        <v>97660.800000000003</v>
      </c>
      <c r="D92" s="126"/>
      <c r="E92" s="126"/>
      <c r="F92" s="126"/>
      <c r="G92" s="126"/>
      <c r="H92" s="126"/>
      <c r="I92" s="126"/>
      <c r="J92" s="56"/>
    </row>
    <row r="93" spans="1:12" ht="29.25" customHeight="1" x14ac:dyDescent="0.25"/>
    <row r="94" spans="1:12" ht="29.25" customHeight="1" x14ac:dyDescent="0.25">
      <c r="F94" s="18"/>
      <c r="G94" s="18"/>
      <c r="H94" s="59"/>
      <c r="I94" s="59"/>
    </row>
    <row r="95" spans="1:12" x14ac:dyDescent="0.25">
      <c r="A95" s="19" t="s">
        <v>105</v>
      </c>
      <c r="B95" s="19"/>
      <c r="C95" s="19"/>
      <c r="D95" s="19"/>
      <c r="E95" s="19"/>
      <c r="G95" s="60"/>
      <c r="H95" s="127" t="s">
        <v>38</v>
      </c>
      <c r="I95" s="127"/>
    </row>
    <row r="96" spans="1:12" x14ac:dyDescent="0.25">
      <c r="A96" s="19"/>
      <c r="B96" s="19"/>
      <c r="C96" s="19"/>
      <c r="D96" s="19"/>
      <c r="E96" s="19"/>
      <c r="G96" s="60"/>
      <c r="H96" s="85"/>
      <c r="I96" s="85"/>
    </row>
    <row r="97" spans="1:9" ht="20.25" x14ac:dyDescent="0.3">
      <c r="A97" s="130" t="s">
        <v>101</v>
      </c>
      <c r="B97" s="130"/>
      <c r="C97" s="130"/>
      <c r="D97" s="130"/>
      <c r="E97" s="130"/>
      <c r="F97" s="130"/>
      <c r="G97" s="130"/>
      <c r="H97" s="130"/>
      <c r="I97" s="130"/>
    </row>
    <row r="98" spans="1:9" x14ac:dyDescent="0.25">
      <c r="A98" s="21"/>
      <c r="B98" s="21"/>
      <c r="C98" s="22"/>
      <c r="D98" s="22"/>
      <c r="E98" s="22"/>
      <c r="F98" s="22"/>
      <c r="G98" s="22"/>
      <c r="H98" s="22"/>
      <c r="I98" s="22"/>
    </row>
    <row r="99" spans="1:9" x14ac:dyDescent="0.25">
      <c r="A99" s="21"/>
      <c r="B99" s="21"/>
      <c r="C99" s="22"/>
      <c r="D99" s="22"/>
      <c r="E99" s="22"/>
      <c r="F99" s="22"/>
      <c r="G99" s="22"/>
      <c r="H99" s="22"/>
      <c r="I99" s="22"/>
    </row>
    <row r="100" spans="1:9" ht="18" customHeight="1" x14ac:dyDescent="0.25">
      <c r="A100" s="131" t="s">
        <v>111</v>
      </c>
      <c r="B100" s="131"/>
      <c r="C100" s="132" t="s">
        <v>83</v>
      </c>
      <c r="D100" s="133"/>
      <c r="E100" s="133"/>
      <c r="F100" s="133"/>
      <c r="G100" s="133"/>
      <c r="H100" s="133"/>
      <c r="I100" s="134"/>
    </row>
    <row r="101" spans="1:9" ht="18" customHeight="1" x14ac:dyDescent="0.25">
      <c r="A101" s="131" t="s">
        <v>0</v>
      </c>
      <c r="B101" s="131"/>
      <c r="C101" s="132" t="s">
        <v>82</v>
      </c>
      <c r="D101" s="133"/>
      <c r="E101" s="133"/>
      <c r="F101" s="133"/>
      <c r="G101" s="133"/>
      <c r="H101" s="133"/>
      <c r="I101" s="134"/>
    </row>
    <row r="102" spans="1:9" ht="18" customHeight="1" x14ac:dyDescent="0.25"/>
    <row r="103" spans="1:9" ht="18" customHeight="1" x14ac:dyDescent="0.25">
      <c r="A103" s="121" t="s">
        <v>1</v>
      </c>
      <c r="B103" s="121"/>
      <c r="C103" s="121"/>
      <c r="D103" s="121"/>
      <c r="E103" s="135" t="s">
        <v>102</v>
      </c>
      <c r="F103" s="135"/>
      <c r="G103" s="135"/>
      <c r="H103" s="135"/>
      <c r="I103" s="135"/>
    </row>
    <row r="104" spans="1:9" ht="30" customHeight="1" x14ac:dyDescent="0.25">
      <c r="A104" s="121" t="s">
        <v>55</v>
      </c>
      <c r="B104" s="121"/>
      <c r="C104" s="121"/>
      <c r="D104" s="121"/>
      <c r="E104" s="129" t="s">
        <v>106</v>
      </c>
      <c r="F104" s="129"/>
      <c r="G104" s="129"/>
      <c r="H104" s="129"/>
      <c r="I104" s="129"/>
    </row>
    <row r="107" spans="1:9" ht="15.75" x14ac:dyDescent="0.25">
      <c r="A107" s="123" t="s">
        <v>56</v>
      </c>
      <c r="B107" s="123"/>
      <c r="C107" s="123"/>
      <c r="D107" s="123"/>
      <c r="E107" s="123"/>
      <c r="F107" s="123"/>
      <c r="G107" s="123"/>
      <c r="H107" s="123"/>
      <c r="I107" s="123"/>
    </row>
    <row r="109" spans="1:9" x14ac:dyDescent="0.25">
      <c r="A109" s="128" t="s">
        <v>57</v>
      </c>
      <c r="B109" s="128" t="s">
        <v>13</v>
      </c>
      <c r="C109" s="128"/>
      <c r="D109" s="128"/>
      <c r="E109" s="128"/>
      <c r="F109" s="128" t="s">
        <v>6</v>
      </c>
      <c r="G109" s="128"/>
      <c r="H109" s="128" t="s">
        <v>58</v>
      </c>
      <c r="I109" s="128" t="s">
        <v>32</v>
      </c>
    </row>
    <row r="110" spans="1:9" ht="15.75" x14ac:dyDescent="0.25">
      <c r="A110" s="128"/>
      <c r="B110" s="128"/>
      <c r="C110" s="128"/>
      <c r="D110" s="128"/>
      <c r="E110" s="128"/>
      <c r="F110" s="23" t="s">
        <v>7</v>
      </c>
      <c r="G110" s="23" t="s">
        <v>8</v>
      </c>
      <c r="H110" s="128"/>
      <c r="I110" s="128"/>
    </row>
    <row r="111" spans="1:9" ht="51" customHeight="1" x14ac:dyDescent="0.25">
      <c r="A111" s="24" t="s">
        <v>9</v>
      </c>
      <c r="B111" s="129" t="s">
        <v>104</v>
      </c>
      <c r="C111" s="129"/>
      <c r="D111" s="129"/>
      <c r="E111" s="129"/>
      <c r="F111" s="88">
        <v>1098</v>
      </c>
      <c r="G111" s="88">
        <v>1317.6</v>
      </c>
      <c r="H111" s="89">
        <v>42636</v>
      </c>
      <c r="I111" s="26" t="s">
        <v>85</v>
      </c>
    </row>
    <row r="112" spans="1:9" ht="48" customHeight="1" x14ac:dyDescent="0.25">
      <c r="A112" s="24" t="s">
        <v>10</v>
      </c>
      <c r="B112" s="129" t="s">
        <v>103</v>
      </c>
      <c r="C112" s="129"/>
      <c r="D112" s="129"/>
      <c r="E112" s="129"/>
      <c r="F112" s="88">
        <v>1382.5</v>
      </c>
      <c r="G112" s="88">
        <v>1659</v>
      </c>
      <c r="H112" s="89">
        <v>42636</v>
      </c>
      <c r="I112" s="26" t="s">
        <v>85</v>
      </c>
    </row>
    <row r="113" spans="1:12" ht="48.75" customHeight="1" x14ac:dyDescent="0.25">
      <c r="A113" s="24" t="s">
        <v>11</v>
      </c>
      <c r="B113" s="129" t="s">
        <v>108</v>
      </c>
      <c r="C113" s="129"/>
      <c r="D113" s="129"/>
      <c r="E113" s="129"/>
      <c r="F113" s="88">
        <v>1422</v>
      </c>
      <c r="G113" s="88">
        <v>1706.4</v>
      </c>
      <c r="H113" s="89">
        <v>42636</v>
      </c>
      <c r="I113" s="26" t="s">
        <v>85</v>
      </c>
    </row>
    <row r="114" spans="1:12" ht="23.25" customHeight="1" x14ac:dyDescent="0.25">
      <c r="A114" s="118" t="s">
        <v>59</v>
      </c>
      <c r="B114" s="119"/>
      <c r="C114" s="119"/>
      <c r="D114" s="119"/>
      <c r="E114" s="120"/>
      <c r="F114" s="55">
        <f>(F111+F112+F113)/3</f>
        <v>1300.8333333333333</v>
      </c>
      <c r="G114" s="55">
        <f>(G111+G112+G113)/3</f>
        <v>1561</v>
      </c>
      <c r="H114" s="53"/>
      <c r="I114" s="5"/>
    </row>
    <row r="115" spans="1:12" x14ac:dyDescent="0.25">
      <c r="A115" s="27"/>
    </row>
    <row r="116" spans="1:12" ht="45" customHeight="1" x14ac:dyDescent="0.25">
      <c r="A116" s="121" t="s">
        <v>65</v>
      </c>
      <c r="B116" s="121"/>
      <c r="C116" s="122" t="s">
        <v>107</v>
      </c>
      <c r="D116" s="122"/>
      <c r="E116" s="122"/>
      <c r="F116" s="122"/>
      <c r="G116" s="122"/>
      <c r="H116" s="122"/>
      <c r="I116" s="122"/>
    </row>
    <row r="117" spans="1:12" ht="21.75" customHeight="1" x14ac:dyDescent="0.25">
      <c r="A117" s="62"/>
      <c r="B117" s="62"/>
      <c r="C117" s="53"/>
      <c r="D117" s="53"/>
      <c r="E117" s="53"/>
      <c r="F117" s="53"/>
      <c r="G117" s="53"/>
      <c r="H117" s="53"/>
      <c r="I117" s="53"/>
    </row>
    <row r="118" spans="1:12" ht="15.75" x14ac:dyDescent="0.25">
      <c r="A118" s="123" t="s">
        <v>12</v>
      </c>
      <c r="B118" s="123"/>
      <c r="C118" s="123"/>
      <c r="D118" s="123"/>
      <c r="E118" s="123"/>
      <c r="F118" s="123"/>
      <c r="G118" s="123"/>
      <c r="H118" s="123"/>
      <c r="I118" s="123"/>
      <c r="L118" s="28"/>
    </row>
    <row r="119" spans="1:12" ht="15.75" x14ac:dyDescent="0.25">
      <c r="A119" s="93"/>
      <c r="B119" s="93"/>
      <c r="C119" s="93"/>
      <c r="D119" s="93"/>
      <c r="E119" s="93"/>
      <c r="F119" s="93"/>
      <c r="G119" s="93"/>
      <c r="H119" s="93"/>
      <c r="I119" s="93"/>
      <c r="L119" s="28"/>
    </row>
    <row r="120" spans="1:12" ht="49.5" customHeight="1" x14ac:dyDescent="0.25">
      <c r="A120" s="124" t="s">
        <v>60</v>
      </c>
      <c r="B120" s="125"/>
      <c r="C120" s="126">
        <v>1317.6</v>
      </c>
      <c r="D120" s="126"/>
      <c r="E120" s="126"/>
      <c r="F120" s="126"/>
      <c r="G120" s="126"/>
      <c r="H120" s="126"/>
      <c r="I120" s="126"/>
      <c r="J120" s="56"/>
    </row>
    <row r="121" spans="1:12" ht="29.25" customHeight="1" x14ac:dyDescent="0.25"/>
    <row r="122" spans="1:12" ht="29.25" customHeight="1" x14ac:dyDescent="0.25">
      <c r="F122" s="18"/>
      <c r="G122" s="18"/>
      <c r="H122" s="59"/>
      <c r="I122" s="59"/>
    </row>
    <row r="123" spans="1:12" x14ac:dyDescent="0.25">
      <c r="A123" s="19" t="s">
        <v>105</v>
      </c>
      <c r="B123" s="19"/>
      <c r="C123" s="19"/>
      <c r="D123" s="19"/>
      <c r="E123" s="19"/>
      <c r="G123" s="60"/>
      <c r="H123" s="127" t="s">
        <v>38</v>
      </c>
      <c r="I123" s="127"/>
    </row>
    <row r="124" spans="1:12" x14ac:dyDescent="0.25">
      <c r="A124" s="29"/>
      <c r="B124" s="29"/>
      <c r="C124" s="29"/>
      <c r="D124" s="29"/>
      <c r="E124" s="29"/>
      <c r="F124" s="29"/>
      <c r="G124" s="29"/>
      <c r="H124" s="29"/>
      <c r="I124" s="29"/>
    </row>
    <row r="125" spans="1:12" x14ac:dyDescent="0.25">
      <c r="A125" s="141" t="s">
        <v>41</v>
      </c>
      <c r="B125" s="141"/>
      <c r="C125" s="141"/>
      <c r="D125" s="141"/>
      <c r="E125" s="141"/>
      <c r="F125" s="141"/>
      <c r="G125" s="141"/>
      <c r="H125" s="141"/>
      <c r="I125" s="141"/>
    </row>
    <row r="126" spans="1:12" ht="53.25" customHeight="1" x14ac:dyDescent="0.25">
      <c r="A126" s="142" t="s">
        <v>61</v>
      </c>
      <c r="B126" s="142"/>
      <c r="C126" s="142"/>
      <c r="D126" s="142"/>
      <c r="E126" s="142"/>
      <c r="F126" s="142"/>
      <c r="G126" s="142"/>
      <c r="H126" s="142"/>
      <c r="I126" s="142"/>
      <c r="J126" s="57"/>
    </row>
    <row r="127" spans="1:12" ht="54" customHeight="1" x14ac:dyDescent="0.25">
      <c r="A127" s="142" t="s">
        <v>78</v>
      </c>
      <c r="B127" s="142"/>
      <c r="C127" s="142"/>
      <c r="D127" s="142"/>
      <c r="E127" s="142"/>
      <c r="F127" s="142"/>
      <c r="G127" s="142"/>
      <c r="H127" s="142"/>
      <c r="I127" s="142"/>
      <c r="J127" s="57"/>
    </row>
    <row r="128" spans="1:12" ht="104.25" customHeight="1" x14ac:dyDescent="0.25">
      <c r="A128" s="140" t="s">
        <v>62</v>
      </c>
      <c r="B128" s="140"/>
      <c r="C128" s="140"/>
      <c r="D128" s="140"/>
      <c r="E128" s="140"/>
      <c r="F128" s="140"/>
      <c r="G128" s="140"/>
      <c r="H128" s="140"/>
      <c r="I128" s="140"/>
      <c r="J128" s="58"/>
    </row>
    <row r="129" spans="1:10" ht="54.75" customHeight="1" x14ac:dyDescent="0.25">
      <c r="A129" s="140" t="s">
        <v>42</v>
      </c>
      <c r="B129" s="140"/>
      <c r="C129" s="140"/>
      <c r="D129" s="140"/>
      <c r="E129" s="140"/>
      <c r="F129" s="140"/>
      <c r="G129" s="140"/>
      <c r="H129" s="140"/>
      <c r="I129" s="140"/>
      <c r="J129" s="58"/>
    </row>
    <row r="130" spans="1:10" x14ac:dyDescent="0.25">
      <c r="A130" s="21"/>
      <c r="B130" s="21"/>
      <c r="C130" s="22"/>
      <c r="D130" s="22"/>
      <c r="E130" s="22"/>
      <c r="F130" s="22"/>
      <c r="G130" s="22"/>
      <c r="H130" s="22"/>
      <c r="I130" s="22"/>
    </row>
    <row r="131" spans="1:10" ht="20.25" x14ac:dyDescent="0.3">
      <c r="A131" s="130" t="s">
        <v>34</v>
      </c>
      <c r="B131" s="130"/>
      <c r="C131" s="130"/>
      <c r="D131" s="130"/>
      <c r="E131" s="130"/>
      <c r="F131" s="130"/>
      <c r="G131" s="130"/>
      <c r="H131" s="130"/>
      <c r="I131" s="130"/>
    </row>
    <row r="132" spans="1:10" x14ac:dyDescent="0.25">
      <c r="A132" s="21"/>
      <c r="B132" s="21"/>
      <c r="C132" s="22"/>
      <c r="D132" s="22"/>
      <c r="E132" s="22"/>
      <c r="F132" s="22"/>
      <c r="G132" s="22"/>
      <c r="H132" s="22"/>
      <c r="I132" s="22"/>
    </row>
    <row r="133" spans="1:10" x14ac:dyDescent="0.25">
      <c r="A133" s="21"/>
      <c r="B133" s="21"/>
      <c r="C133" s="22"/>
      <c r="D133" s="22"/>
      <c r="E133" s="22"/>
      <c r="F133" s="22"/>
      <c r="G133" s="22"/>
      <c r="H133" s="22"/>
      <c r="I133" s="22"/>
    </row>
    <row r="134" spans="1:10" ht="18" customHeight="1" x14ac:dyDescent="0.25">
      <c r="A134" s="131" t="s">
        <v>111</v>
      </c>
      <c r="B134" s="131"/>
      <c r="C134" s="138">
        <f>'[1]Podrobný rozpočet projektu'!B45:J45</f>
        <v>0</v>
      </c>
      <c r="D134" s="138"/>
      <c r="E134" s="138"/>
      <c r="F134" s="138"/>
      <c r="G134" s="138"/>
      <c r="H134" s="138"/>
      <c r="I134" s="138"/>
    </row>
    <row r="135" spans="1:10" ht="18" customHeight="1" x14ac:dyDescent="0.25">
      <c r="A135" s="131" t="s">
        <v>0</v>
      </c>
      <c r="B135" s="131"/>
      <c r="C135" s="138">
        <f>'[1]Podrobný rozpočet projektu'!B46:J46</f>
        <v>0</v>
      </c>
      <c r="D135" s="138"/>
      <c r="E135" s="138"/>
      <c r="F135" s="138"/>
      <c r="G135" s="138"/>
      <c r="H135" s="138"/>
      <c r="I135" s="138"/>
    </row>
    <row r="136" spans="1:10" ht="18" customHeight="1" x14ac:dyDescent="0.25"/>
    <row r="137" spans="1:10" ht="18" customHeight="1" x14ac:dyDescent="0.25">
      <c r="A137" s="143" t="s">
        <v>1</v>
      </c>
      <c r="B137" s="143"/>
      <c r="C137" s="143"/>
      <c r="D137" s="143"/>
      <c r="E137" s="138"/>
      <c r="F137" s="138"/>
      <c r="G137" s="138"/>
      <c r="H137" s="138"/>
      <c r="I137" s="138"/>
    </row>
    <row r="138" spans="1:10" ht="18" customHeight="1" x14ac:dyDescent="0.25">
      <c r="A138" s="143" t="s">
        <v>55</v>
      </c>
      <c r="B138" s="143"/>
      <c r="C138" s="143"/>
      <c r="D138" s="143"/>
      <c r="E138" s="138"/>
      <c r="F138" s="138"/>
      <c r="G138" s="138"/>
      <c r="H138" s="138"/>
      <c r="I138" s="138"/>
    </row>
    <row r="141" spans="1:10" ht="15.75" x14ac:dyDescent="0.25">
      <c r="A141" s="123" t="s">
        <v>56</v>
      </c>
      <c r="B141" s="123"/>
      <c r="C141" s="123"/>
      <c r="D141" s="123"/>
      <c r="E141" s="123"/>
      <c r="F141" s="123"/>
      <c r="G141" s="123"/>
      <c r="H141" s="123"/>
      <c r="I141" s="123"/>
    </row>
    <row r="143" spans="1:10" x14ac:dyDescent="0.25">
      <c r="A143" s="128" t="s">
        <v>57</v>
      </c>
      <c r="B143" s="128" t="s">
        <v>13</v>
      </c>
      <c r="C143" s="128"/>
      <c r="D143" s="128"/>
      <c r="E143" s="128"/>
      <c r="F143" s="128" t="s">
        <v>6</v>
      </c>
      <c r="G143" s="128"/>
      <c r="H143" s="128" t="s">
        <v>58</v>
      </c>
      <c r="I143" s="128" t="s">
        <v>32</v>
      </c>
    </row>
    <row r="144" spans="1:10" ht="15.75" x14ac:dyDescent="0.25">
      <c r="A144" s="128"/>
      <c r="B144" s="128"/>
      <c r="C144" s="128"/>
      <c r="D144" s="128"/>
      <c r="E144" s="128"/>
      <c r="F144" s="23" t="s">
        <v>7</v>
      </c>
      <c r="G144" s="23" t="s">
        <v>8</v>
      </c>
      <c r="H144" s="128"/>
      <c r="I144" s="128"/>
    </row>
    <row r="145" spans="1:12" ht="23.25" customHeight="1" x14ac:dyDescent="0.25">
      <c r="A145" s="24" t="s">
        <v>9</v>
      </c>
      <c r="B145" s="136"/>
      <c r="C145" s="136"/>
      <c r="D145" s="136"/>
      <c r="E145" s="136"/>
      <c r="F145" s="25"/>
      <c r="G145" s="25"/>
      <c r="H145" s="26"/>
      <c r="I145" s="26"/>
    </row>
    <row r="146" spans="1:12" ht="23.25" customHeight="1" x14ac:dyDescent="0.25">
      <c r="A146" s="24" t="s">
        <v>10</v>
      </c>
      <c r="B146" s="136"/>
      <c r="C146" s="136"/>
      <c r="D146" s="136"/>
      <c r="E146" s="136"/>
      <c r="F146" s="25"/>
      <c r="G146" s="25"/>
      <c r="H146" s="26"/>
      <c r="I146" s="26"/>
    </row>
    <row r="147" spans="1:12" ht="23.25" customHeight="1" x14ac:dyDescent="0.25">
      <c r="A147" s="24" t="s">
        <v>11</v>
      </c>
      <c r="B147" s="136"/>
      <c r="C147" s="136"/>
      <c r="D147" s="136"/>
      <c r="E147" s="136"/>
      <c r="F147" s="25"/>
      <c r="G147" s="25"/>
      <c r="H147" s="26"/>
      <c r="I147" s="26"/>
    </row>
    <row r="148" spans="1:12" ht="23.25" customHeight="1" x14ac:dyDescent="0.25">
      <c r="A148" s="144" t="s">
        <v>59</v>
      </c>
      <c r="B148" s="145"/>
      <c r="C148" s="145"/>
      <c r="D148" s="145"/>
      <c r="E148" s="146"/>
      <c r="F148" s="55">
        <f>(F145+F146+F147)/3</f>
        <v>0</v>
      </c>
      <c r="G148" s="55">
        <f>(G145+G146+G147)/3</f>
        <v>0</v>
      </c>
      <c r="H148" s="53"/>
      <c r="I148" s="5"/>
    </row>
    <row r="149" spans="1:12" x14ac:dyDescent="0.25">
      <c r="A149" s="27"/>
    </row>
    <row r="150" spans="1:12" ht="21.75" customHeight="1" x14ac:dyDescent="0.25">
      <c r="A150" s="144" t="s">
        <v>65</v>
      </c>
      <c r="B150" s="145"/>
      <c r="C150" s="137"/>
      <c r="D150" s="137"/>
      <c r="E150" s="137"/>
      <c r="F150" s="137"/>
      <c r="G150" s="137"/>
      <c r="H150" s="137"/>
      <c r="I150" s="137"/>
    </row>
    <row r="151" spans="1:12" ht="21.75" customHeight="1" x14ac:dyDescent="0.25">
      <c r="A151" s="61"/>
      <c r="B151" s="61"/>
      <c r="C151" s="53"/>
      <c r="D151" s="53"/>
      <c r="E151" s="53"/>
      <c r="F151" s="53"/>
      <c r="G151" s="53"/>
      <c r="H151" s="53"/>
      <c r="I151" s="53"/>
    </row>
    <row r="152" spans="1:12" ht="15.75" x14ac:dyDescent="0.25">
      <c r="A152" s="123" t="s">
        <v>12</v>
      </c>
      <c r="B152" s="123"/>
      <c r="C152" s="123"/>
      <c r="D152" s="123"/>
      <c r="E152" s="123"/>
      <c r="F152" s="123"/>
      <c r="G152" s="123"/>
      <c r="H152" s="123"/>
      <c r="I152" s="123"/>
      <c r="L152" s="28"/>
    </row>
    <row r="153" spans="1:12" ht="15.75" x14ac:dyDescent="0.25">
      <c r="A153" s="54"/>
      <c r="B153" s="54"/>
      <c r="C153" s="54"/>
      <c r="D153" s="54"/>
      <c r="E153" s="54"/>
      <c r="F153" s="54"/>
      <c r="G153" s="54"/>
      <c r="H153" s="54"/>
      <c r="I153" s="54"/>
      <c r="L153" s="28"/>
    </row>
    <row r="154" spans="1:12" ht="49.5" customHeight="1" x14ac:dyDescent="0.25">
      <c r="A154" s="124" t="s">
        <v>60</v>
      </c>
      <c r="B154" s="125"/>
      <c r="C154" s="126"/>
      <c r="D154" s="126"/>
      <c r="E154" s="126"/>
      <c r="F154" s="126"/>
      <c r="G154" s="126"/>
      <c r="H154" s="126"/>
      <c r="I154" s="126"/>
      <c r="J154" s="56"/>
    </row>
    <row r="155" spans="1:12" ht="29.25" customHeight="1" x14ac:dyDescent="0.25"/>
    <row r="156" spans="1:12" ht="29.25" customHeight="1" x14ac:dyDescent="0.25"/>
    <row r="157" spans="1:12" ht="29.25" customHeight="1" x14ac:dyDescent="0.25">
      <c r="F157" s="18"/>
      <c r="G157" s="18"/>
      <c r="H157" s="59"/>
      <c r="I157" s="59"/>
    </row>
    <row r="158" spans="1:12" x14ac:dyDescent="0.25">
      <c r="A158" s="19" t="s">
        <v>63</v>
      </c>
      <c r="B158" s="19"/>
      <c r="C158" s="19"/>
      <c r="D158" s="19"/>
      <c r="E158" s="19"/>
      <c r="G158" s="60"/>
      <c r="H158" s="127" t="s">
        <v>38</v>
      </c>
      <c r="I158" s="127"/>
    </row>
  </sheetData>
  <mergeCells count="131">
    <mergeCell ref="H95:I95"/>
    <mergeCell ref="B83:E83"/>
    <mergeCell ref="B84:E84"/>
    <mergeCell ref="B85:E85"/>
    <mergeCell ref="A86:E86"/>
    <mergeCell ref="A88:B88"/>
    <mergeCell ref="C88:I88"/>
    <mergeCell ref="A90:I90"/>
    <mergeCell ref="A92:B92"/>
    <mergeCell ref="C92:I92"/>
    <mergeCell ref="A73:B73"/>
    <mergeCell ref="C73:I73"/>
    <mergeCell ref="A75:D75"/>
    <mergeCell ref="E75:I75"/>
    <mergeCell ref="A76:D76"/>
    <mergeCell ref="E76:I76"/>
    <mergeCell ref="A79:I79"/>
    <mergeCell ref="A81:A82"/>
    <mergeCell ref="B81:E82"/>
    <mergeCell ref="F81:G81"/>
    <mergeCell ref="H81:H82"/>
    <mergeCell ref="I81:I82"/>
    <mergeCell ref="A69:I69"/>
    <mergeCell ref="A72:B72"/>
    <mergeCell ref="C72:I72"/>
    <mergeCell ref="E18:I18"/>
    <mergeCell ref="A19:D19"/>
    <mergeCell ref="E19:I19"/>
    <mergeCell ref="A22:I22"/>
    <mergeCell ref="H38:I38"/>
    <mergeCell ref="B26:E26"/>
    <mergeCell ref="B27:E27"/>
    <mergeCell ref="B28:E28"/>
    <mergeCell ref="A29:E29"/>
    <mergeCell ref="A33:I33"/>
    <mergeCell ref="A35:B35"/>
    <mergeCell ref="C35:I35"/>
    <mergeCell ref="A31:B31"/>
    <mergeCell ref="C31:I31"/>
    <mergeCell ref="A40:I40"/>
    <mergeCell ref="A47:D47"/>
    <mergeCell ref="E47:I47"/>
    <mergeCell ref="A50:I50"/>
    <mergeCell ref="A52:A53"/>
    <mergeCell ref="B52:E53"/>
    <mergeCell ref="F52:G52"/>
    <mergeCell ref="H158:I158"/>
    <mergeCell ref="B146:E146"/>
    <mergeCell ref="B147:E147"/>
    <mergeCell ref="A148:E148"/>
    <mergeCell ref="A152:I152"/>
    <mergeCell ref="A154:B154"/>
    <mergeCell ref="C154:I154"/>
    <mergeCell ref="A150:B150"/>
    <mergeCell ref="C150:I150"/>
    <mergeCell ref="A129:I129"/>
    <mergeCell ref="A131:I131"/>
    <mergeCell ref="A125:I125"/>
    <mergeCell ref="A126:I126"/>
    <mergeCell ref="A127:I127"/>
    <mergeCell ref="A128:I128"/>
    <mergeCell ref="B145:E145"/>
    <mergeCell ref="A134:B134"/>
    <mergeCell ref="C134:I134"/>
    <mergeCell ref="A135:B135"/>
    <mergeCell ref="C135:I135"/>
    <mergeCell ref="A143:A144"/>
    <mergeCell ref="B143:E144"/>
    <mergeCell ref="F143:G143"/>
    <mergeCell ref="H143:H144"/>
    <mergeCell ref="I143:I144"/>
    <mergeCell ref="A137:D137"/>
    <mergeCell ref="E137:I137"/>
    <mergeCell ref="A138:D138"/>
    <mergeCell ref="E138:I138"/>
    <mergeCell ref="A141:I141"/>
    <mergeCell ref="A2:I2"/>
    <mergeCell ref="A12:I12"/>
    <mergeCell ref="A15:B15"/>
    <mergeCell ref="C15:I15"/>
    <mergeCell ref="A16:B16"/>
    <mergeCell ref="C16:I16"/>
    <mergeCell ref="A24:A25"/>
    <mergeCell ref="B24:E25"/>
    <mergeCell ref="F24:G24"/>
    <mergeCell ref="H24:H25"/>
    <mergeCell ref="I24:I25"/>
    <mergeCell ref="A18:D18"/>
    <mergeCell ref="H52:H53"/>
    <mergeCell ref="I52:I53"/>
    <mergeCell ref="A43:B43"/>
    <mergeCell ref="C43:I43"/>
    <mergeCell ref="A44:B44"/>
    <mergeCell ref="C44:I44"/>
    <mergeCell ref="A46:D46"/>
    <mergeCell ref="E46:I46"/>
    <mergeCell ref="A61:I61"/>
    <mergeCell ref="A63:B63"/>
    <mergeCell ref="C63:I63"/>
    <mergeCell ref="H66:I66"/>
    <mergeCell ref="B54:E54"/>
    <mergeCell ref="B55:E55"/>
    <mergeCell ref="B56:E56"/>
    <mergeCell ref="A57:E57"/>
    <mergeCell ref="A59:B59"/>
    <mergeCell ref="C59:I59"/>
    <mergeCell ref="A97:I97"/>
    <mergeCell ref="A100:B100"/>
    <mergeCell ref="C100:I100"/>
    <mergeCell ref="A101:B101"/>
    <mergeCell ref="C101:I101"/>
    <mergeCell ref="A103:D103"/>
    <mergeCell ref="E103:I103"/>
    <mergeCell ref="A104:D104"/>
    <mergeCell ref="E104:I104"/>
    <mergeCell ref="A114:E114"/>
    <mergeCell ref="A116:B116"/>
    <mergeCell ref="C116:I116"/>
    <mergeCell ref="A118:I118"/>
    <mergeCell ref="A120:B120"/>
    <mergeCell ref="C120:I120"/>
    <mergeCell ref="H123:I123"/>
    <mergeCell ref="A107:I107"/>
    <mergeCell ref="A109:A110"/>
    <mergeCell ref="B109:E110"/>
    <mergeCell ref="F109:G109"/>
    <mergeCell ref="H109:H110"/>
    <mergeCell ref="I109:I110"/>
    <mergeCell ref="B111:E111"/>
    <mergeCell ref="B112:E112"/>
    <mergeCell ref="B113:E113"/>
  </mergeCells>
  <pageMargins left="0.70866141732283472" right="0" top="0.74803149606299213" bottom="0.74803149606299213" header="0.31496062992125984" footer="0.31496062992125984"/>
  <pageSetup paperSize="9" scale="7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view="pageBreakPreview" zoomScaleNormal="90" zoomScaleSheetLayoutView="100" workbookViewId="0">
      <selection activeCell="A14" sqref="A14"/>
    </sheetView>
  </sheetViews>
  <sheetFormatPr defaultColWidth="9.140625" defaultRowHeight="15" x14ac:dyDescent="0.25"/>
  <cols>
    <col min="1" max="1" width="36.5703125" style="1" customWidth="1"/>
    <col min="2" max="2" width="21.85546875" style="1" customWidth="1"/>
    <col min="3" max="3" width="14.7109375" style="1" customWidth="1"/>
    <col min="4" max="4" width="18.28515625" style="1" customWidth="1"/>
    <col min="5" max="5" width="20.5703125" style="1" customWidth="1"/>
    <col min="6" max="6" width="42.85546875" style="1" customWidth="1"/>
    <col min="7" max="18" width="9.140625" style="1"/>
    <col min="19" max="19" width="12.42578125" style="1" customWidth="1"/>
    <col min="20" max="21" width="9.140625" style="1"/>
    <col min="22" max="22" width="73.7109375" style="1" hidden="1" customWidth="1"/>
    <col min="23" max="16384" width="9.140625" style="1"/>
  </cols>
  <sheetData>
    <row r="1" spans="1:23" x14ac:dyDescent="0.25">
      <c r="A1" s="9"/>
      <c r="B1" s="9"/>
      <c r="C1" s="9"/>
      <c r="D1" s="9"/>
      <c r="E1" s="9"/>
      <c r="F1" s="9"/>
    </row>
    <row r="2" spans="1:23" x14ac:dyDescent="0.25">
      <c r="A2" s="158" t="s">
        <v>66</v>
      </c>
      <c r="B2" s="158"/>
      <c r="C2" s="158"/>
      <c r="D2" s="158"/>
      <c r="E2" s="158"/>
      <c r="F2" s="158"/>
    </row>
    <row r="3" spans="1:23" x14ac:dyDescent="0.25">
      <c r="A3" s="9"/>
      <c r="B3" s="9"/>
      <c r="C3" s="9"/>
      <c r="D3" s="9"/>
      <c r="E3" s="9"/>
      <c r="F3" s="9"/>
    </row>
    <row r="4" spans="1:23" x14ac:dyDescent="0.25">
      <c r="A4" s="9"/>
      <c r="B4" s="9"/>
      <c r="C4" s="9"/>
      <c r="D4" s="9"/>
      <c r="E4" s="9"/>
      <c r="F4" s="9"/>
    </row>
    <row r="5" spans="1:23" x14ac:dyDescent="0.25">
      <c r="A5" s="9"/>
      <c r="B5" s="9"/>
      <c r="C5" s="9"/>
      <c r="D5" s="9"/>
      <c r="E5" s="9"/>
      <c r="F5" s="9"/>
    </row>
    <row r="6" spans="1:23" x14ac:dyDescent="0.25">
      <c r="A6" s="9"/>
      <c r="B6" s="9"/>
      <c r="C6" s="9"/>
      <c r="D6" s="9"/>
      <c r="E6" s="9"/>
      <c r="F6" s="9"/>
    </row>
    <row r="7" spans="1:23" x14ac:dyDescent="0.25">
      <c r="A7" s="9"/>
      <c r="B7" s="9"/>
      <c r="C7" s="9"/>
      <c r="D7" s="9"/>
      <c r="E7" s="9"/>
      <c r="F7" s="9"/>
    </row>
    <row r="8" spans="1:23" x14ac:dyDescent="0.25">
      <c r="A8" s="9"/>
      <c r="B8" s="9"/>
      <c r="C8" s="9"/>
      <c r="D8" s="9"/>
      <c r="E8" s="9"/>
      <c r="F8" s="9"/>
    </row>
    <row r="9" spans="1:23" x14ac:dyDescent="0.25">
      <c r="A9" s="9"/>
      <c r="B9" s="9"/>
      <c r="C9" s="9"/>
      <c r="D9" s="9"/>
      <c r="E9" s="9"/>
      <c r="F9" s="9"/>
    </row>
    <row r="10" spans="1:23" x14ac:dyDescent="0.25">
      <c r="A10" s="9"/>
      <c r="B10" s="9"/>
      <c r="C10" s="9"/>
      <c r="D10" s="9"/>
      <c r="E10" s="9"/>
      <c r="F10" s="9"/>
    </row>
    <row r="11" spans="1:23" ht="26.25" x14ac:dyDescent="0.4">
      <c r="A11" s="170" t="s">
        <v>27</v>
      </c>
      <c r="B11" s="170"/>
      <c r="C11" s="170"/>
      <c r="D11" s="170"/>
      <c r="E11" s="170"/>
      <c r="F11" s="17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1"/>
      <c r="U11" s="31"/>
      <c r="V11" s="31"/>
      <c r="W11" s="31"/>
    </row>
    <row r="12" spans="1:23" ht="14.25" customHeight="1" x14ac:dyDescent="0.4">
      <c r="A12" s="41"/>
      <c r="B12" s="41"/>
      <c r="C12" s="41"/>
      <c r="D12" s="46"/>
      <c r="E12" s="41"/>
      <c r="F12" s="41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1"/>
      <c r="U12" s="31"/>
      <c r="V12" s="31"/>
      <c r="W12" s="31"/>
    </row>
    <row r="13" spans="1:23" ht="14.25" customHeight="1" x14ac:dyDescent="0.4">
      <c r="A13" s="41"/>
      <c r="B13" s="41"/>
      <c r="C13" s="41"/>
      <c r="D13" s="46"/>
      <c r="E13" s="41"/>
      <c r="F13" s="41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1"/>
      <c r="U13" s="31"/>
      <c r="V13" s="31"/>
      <c r="W13" s="31"/>
    </row>
    <row r="14" spans="1:23" ht="20.25" customHeight="1" x14ac:dyDescent="0.4">
      <c r="A14" s="42" t="s">
        <v>111</v>
      </c>
      <c r="B14" s="168" t="s">
        <v>83</v>
      </c>
      <c r="C14" s="168"/>
      <c r="D14" s="168"/>
      <c r="E14" s="168"/>
      <c r="F14" s="168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1"/>
      <c r="U14" s="31"/>
      <c r="V14" s="31"/>
      <c r="W14" s="31"/>
    </row>
    <row r="15" spans="1:23" ht="20.25" customHeight="1" x14ac:dyDescent="0.4">
      <c r="A15" s="42" t="s">
        <v>0</v>
      </c>
      <c r="B15" s="168" t="s">
        <v>82</v>
      </c>
      <c r="C15" s="168"/>
      <c r="D15" s="168"/>
      <c r="E15" s="168"/>
      <c r="F15" s="168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1"/>
      <c r="U15" s="31"/>
      <c r="V15" s="31"/>
      <c r="W15" s="31"/>
    </row>
    <row r="16" spans="1:23" x14ac:dyDescent="0.25">
      <c r="A16" s="9"/>
      <c r="B16" s="9"/>
      <c r="C16" s="9"/>
      <c r="D16" s="9"/>
      <c r="E16" s="9"/>
      <c r="F16" s="9"/>
    </row>
    <row r="17" spans="1:22" ht="63.75" customHeight="1" x14ac:dyDescent="0.25">
      <c r="A17" s="169" t="s">
        <v>54</v>
      </c>
      <c r="B17" s="169"/>
      <c r="C17" s="169"/>
      <c r="D17" s="169"/>
      <c r="E17" s="169"/>
      <c r="F17" s="169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2" ht="15.75" thickBot="1" x14ac:dyDescent="0.3">
      <c r="A18" s="9"/>
      <c r="B18" s="43"/>
      <c r="C18" s="43"/>
      <c r="D18" s="45"/>
      <c r="E18" s="43"/>
      <c r="F18" s="4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2"/>
      <c r="U18" s="32"/>
    </row>
    <row r="19" spans="1:22" ht="63" customHeight="1" thickBot="1" x14ac:dyDescent="0.3">
      <c r="A19" s="47" t="s">
        <v>26</v>
      </c>
      <c r="B19" s="48" t="s">
        <v>17</v>
      </c>
      <c r="C19" s="48" t="s">
        <v>68</v>
      </c>
      <c r="D19" s="183" t="s">
        <v>52</v>
      </c>
      <c r="E19" s="184"/>
      <c r="F19" s="49" t="s">
        <v>21</v>
      </c>
      <c r="G19" s="44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2"/>
      <c r="U19" s="32"/>
    </row>
    <row r="20" spans="1:22" ht="18" customHeight="1" x14ac:dyDescent="0.25">
      <c r="A20" s="148" t="s">
        <v>50</v>
      </c>
      <c r="B20" s="50" t="s">
        <v>18</v>
      </c>
      <c r="C20" s="50">
        <v>5</v>
      </c>
      <c r="D20" s="185" t="s">
        <v>70</v>
      </c>
      <c r="E20" s="186"/>
      <c r="F20" s="155" t="s">
        <v>53</v>
      </c>
      <c r="G20" s="44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2"/>
      <c r="U20" s="32"/>
    </row>
    <row r="21" spans="1:22" ht="18" customHeight="1" x14ac:dyDescent="0.25">
      <c r="A21" s="149"/>
      <c r="B21" s="51" t="s">
        <v>19</v>
      </c>
      <c r="C21" s="51">
        <v>10</v>
      </c>
      <c r="D21" s="181" t="s">
        <v>69</v>
      </c>
      <c r="E21" s="182"/>
      <c r="F21" s="156"/>
      <c r="G21" s="44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2"/>
      <c r="U21" s="32"/>
    </row>
    <row r="22" spans="1:22" ht="18" customHeight="1" thickBot="1" x14ac:dyDescent="0.3">
      <c r="A22" s="150"/>
      <c r="B22" s="52" t="s">
        <v>20</v>
      </c>
      <c r="C22" s="52">
        <v>15</v>
      </c>
      <c r="D22" s="153" t="s">
        <v>71</v>
      </c>
      <c r="E22" s="154"/>
      <c r="F22" s="157"/>
      <c r="G22" s="44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2"/>
      <c r="U22" s="32"/>
    </row>
    <row r="23" spans="1:22" ht="18" customHeight="1" x14ac:dyDescent="0.25">
      <c r="A23" s="148" t="s">
        <v>72</v>
      </c>
      <c r="B23" s="50" t="s">
        <v>18</v>
      </c>
      <c r="C23" s="50">
        <v>5</v>
      </c>
      <c r="D23" s="185" t="s">
        <v>74</v>
      </c>
      <c r="E23" s="186"/>
      <c r="F23" s="155" t="s">
        <v>51</v>
      </c>
      <c r="G23" s="44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2"/>
      <c r="U23" s="32"/>
    </row>
    <row r="24" spans="1:22" ht="18" customHeight="1" x14ac:dyDescent="0.25">
      <c r="A24" s="149"/>
      <c r="B24" s="51" t="s">
        <v>19</v>
      </c>
      <c r="C24" s="51">
        <v>10</v>
      </c>
      <c r="D24" s="181" t="s">
        <v>75</v>
      </c>
      <c r="E24" s="182"/>
      <c r="F24" s="156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32"/>
      <c r="U24" s="32"/>
    </row>
    <row r="25" spans="1:22" ht="18" customHeight="1" thickBot="1" x14ac:dyDescent="0.3">
      <c r="A25" s="150"/>
      <c r="B25" s="52" t="s">
        <v>20</v>
      </c>
      <c r="C25" s="52">
        <v>15</v>
      </c>
      <c r="D25" s="153" t="s">
        <v>76</v>
      </c>
      <c r="E25" s="154"/>
      <c r="F25" s="15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32"/>
      <c r="U25" s="32"/>
    </row>
    <row r="26" spans="1:22" x14ac:dyDescent="0.25">
      <c r="A26" s="9"/>
      <c r="B26" s="45"/>
      <c r="C26" s="45"/>
      <c r="D26" s="45"/>
      <c r="E26" s="45"/>
      <c r="F26" s="45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32"/>
      <c r="U26" s="32"/>
    </row>
    <row r="27" spans="1:22" ht="183" customHeight="1" thickBot="1" x14ac:dyDescent="0.3">
      <c r="A27" s="171" t="s">
        <v>77</v>
      </c>
      <c r="B27" s="171"/>
      <c r="C27" s="171"/>
      <c r="D27" s="171"/>
      <c r="E27" s="171"/>
      <c r="F27" s="171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2"/>
      <c r="U27" s="32"/>
    </row>
    <row r="28" spans="1:22" ht="35.25" customHeight="1" thickBot="1" x14ac:dyDescent="0.3">
      <c r="A28" s="178" t="s">
        <v>43</v>
      </c>
      <c r="B28" s="179"/>
      <c r="C28" s="179"/>
      <c r="D28" s="179"/>
      <c r="E28" s="179"/>
      <c r="F28" s="180"/>
      <c r="G28" s="34"/>
      <c r="U28" s="35"/>
      <c r="V28" s="36"/>
    </row>
    <row r="29" spans="1:22" ht="27" customHeight="1" x14ac:dyDescent="0.25">
      <c r="A29" s="172" t="s">
        <v>35</v>
      </c>
      <c r="B29" s="173"/>
      <c r="C29" s="159" t="e">
        <f>'Podrobný rozpočet projektu'!F23+'Podrobný rozpočet projektu'!#REF!</f>
        <v>#REF!</v>
      </c>
      <c r="D29" s="159"/>
      <c r="E29" s="160"/>
      <c r="F29" s="161"/>
      <c r="G29" s="37"/>
      <c r="H29" s="152"/>
      <c r="I29" s="152"/>
      <c r="J29" s="152"/>
      <c r="K29" s="152"/>
      <c r="L29" s="152"/>
      <c r="M29" s="35"/>
      <c r="V29" s="38"/>
    </row>
    <row r="30" spans="1:22" x14ac:dyDescent="0.25">
      <c r="A30" s="174" t="s">
        <v>28</v>
      </c>
      <c r="B30" s="175"/>
      <c r="C30" s="162">
        <v>220</v>
      </c>
      <c r="D30" s="162"/>
      <c r="E30" s="163"/>
      <c r="F30" s="164"/>
      <c r="G30" s="35"/>
      <c r="H30" s="35"/>
      <c r="I30" s="147"/>
      <c r="J30" s="147"/>
      <c r="K30" s="147"/>
      <c r="L30" s="147"/>
      <c r="M30" s="35"/>
      <c r="V30" s="38"/>
    </row>
    <row r="31" spans="1:22" ht="21" customHeight="1" thickBot="1" x14ac:dyDescent="0.3">
      <c r="A31" s="176" t="s">
        <v>22</v>
      </c>
      <c r="B31" s="177"/>
      <c r="C31" s="165" t="e">
        <f>C29/C30</f>
        <v>#REF!</v>
      </c>
      <c r="D31" s="165"/>
      <c r="E31" s="166"/>
      <c r="F31" s="167"/>
      <c r="G31" s="35"/>
      <c r="H31" s="39"/>
      <c r="I31" s="147"/>
      <c r="J31" s="147"/>
      <c r="K31" s="147"/>
      <c r="L31" s="147"/>
      <c r="M31" s="35"/>
      <c r="V31" s="5"/>
    </row>
    <row r="32" spans="1:22" ht="15" customHeight="1" x14ac:dyDescent="0.25">
      <c r="A32" s="9"/>
      <c r="B32" s="9"/>
      <c r="C32" s="9"/>
      <c r="D32" s="9"/>
      <c r="E32" s="9"/>
      <c r="F32" s="9"/>
      <c r="G32" s="35"/>
      <c r="H32" s="35"/>
      <c r="I32" s="147"/>
      <c r="J32" s="147"/>
      <c r="K32" s="147"/>
      <c r="L32" s="147"/>
      <c r="M32" s="35"/>
    </row>
    <row r="33" spans="1:13" ht="15" customHeight="1" x14ac:dyDescent="0.25">
      <c r="A33" s="9"/>
      <c r="B33" s="9"/>
      <c r="C33" s="9"/>
      <c r="D33" s="9"/>
      <c r="E33" s="9"/>
      <c r="F33" s="9"/>
      <c r="G33" s="35"/>
      <c r="H33" s="35"/>
      <c r="I33" s="40"/>
      <c r="J33" s="40"/>
      <c r="K33" s="40"/>
      <c r="L33" s="40"/>
      <c r="M33" s="35"/>
    </row>
    <row r="34" spans="1:13" ht="15" customHeight="1" x14ac:dyDescent="0.25">
      <c r="A34" s="9"/>
      <c r="B34" s="9"/>
      <c r="C34" s="9"/>
      <c r="D34" s="9"/>
      <c r="E34" s="9"/>
      <c r="F34" s="9"/>
    </row>
    <row r="37" spans="1:13" x14ac:dyDescent="0.25">
      <c r="E37" s="151"/>
      <c r="F37" s="151"/>
    </row>
    <row r="38" spans="1:13" x14ac:dyDescent="0.25">
      <c r="A38" s="19" t="s">
        <v>105</v>
      </c>
      <c r="B38" s="19"/>
      <c r="C38" s="19"/>
      <c r="D38" s="19"/>
      <c r="E38" s="127" t="s">
        <v>38</v>
      </c>
      <c r="F38" s="127"/>
      <c r="G38" s="19"/>
      <c r="H38" s="19"/>
      <c r="I38" s="19"/>
      <c r="J38" s="19"/>
    </row>
  </sheetData>
  <sheetProtection formatCells="0" selectLockedCells="1"/>
  <mergeCells count="30">
    <mergeCell ref="D19:E19"/>
    <mergeCell ref="D20:E20"/>
    <mergeCell ref="D21:E21"/>
    <mergeCell ref="D22:E22"/>
    <mergeCell ref="D23:E23"/>
    <mergeCell ref="A2:F2"/>
    <mergeCell ref="C29:F29"/>
    <mergeCell ref="C30:F30"/>
    <mergeCell ref="C31:F31"/>
    <mergeCell ref="B14:F14"/>
    <mergeCell ref="B15:F15"/>
    <mergeCell ref="A17:F17"/>
    <mergeCell ref="A11:F11"/>
    <mergeCell ref="A20:A22"/>
    <mergeCell ref="F20:F22"/>
    <mergeCell ref="A27:F27"/>
    <mergeCell ref="A29:B29"/>
    <mergeCell ref="A30:B30"/>
    <mergeCell ref="A31:B31"/>
    <mergeCell ref="A28:F28"/>
    <mergeCell ref="D24:E24"/>
    <mergeCell ref="E38:F38"/>
    <mergeCell ref="I31:L31"/>
    <mergeCell ref="A23:A25"/>
    <mergeCell ref="E37:F37"/>
    <mergeCell ref="I32:L32"/>
    <mergeCell ref="H29:L29"/>
    <mergeCell ref="I30:L30"/>
    <mergeCell ref="D25:E25"/>
    <mergeCell ref="F23:F25"/>
  </mergeCells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4</vt:i4>
      </vt:variant>
    </vt:vector>
  </HeadingPairs>
  <TitlesOfParts>
    <vt:vector size="7" baseType="lpstr">
      <vt:lpstr>Podrobný rozpočet projektu</vt:lpstr>
      <vt:lpstr>Prieskum trhu</vt:lpstr>
      <vt:lpstr>Value for Money</vt:lpstr>
      <vt:lpstr>'Value for Money'!_ftn2</vt:lpstr>
      <vt:lpstr>'Podrobný rozpočet projektu'!Oblasť_tlače</vt:lpstr>
      <vt:lpstr>'Prieskum trhu'!Oblasť_tlače</vt:lpstr>
      <vt:lpstr>'Value for Money'!Oblasť_tlače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Šutto Ivan</dc:creator>
  <cp:lastModifiedBy>Karol Lendel</cp:lastModifiedBy>
  <cp:lastPrinted>2016-09-26T11:55:29Z</cp:lastPrinted>
  <dcterms:created xsi:type="dcterms:W3CDTF">2015-05-13T12:53:37Z</dcterms:created>
  <dcterms:modified xsi:type="dcterms:W3CDTF">2018-10-25T08:40:38Z</dcterms:modified>
</cp:coreProperties>
</file>